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280" windowHeight="9396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E9" i="1" l="1"/>
  <c r="P9" i="2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E51" i="1" s="1"/>
  <c r="C25" i="1"/>
  <c r="E25" i="1" s="1"/>
  <c r="E8" i="1" l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<sst xmlns="http://schemas.openxmlformats.org/spreadsheetml/2006/main" count="287" uniqueCount="112">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</sst>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8" fillId="0" borderId="16" xfId="0" applyFont="1" applyFill="1" applyBorder="1" applyAlignment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tabSelected="1" view="pageBreakPreview" zoomScaleSheetLayoutView="100" workbookViewId="0">
      <selection activeCell="B10" sqref="B10"/>
    </sheetView>
  </sheetViews>
  <sheetFormatPr baseColWidth="10" defaultColWidth="11.44140625" defaultRowHeight="14.4" x14ac:dyDescent="0.3"/>
  <cols>
    <col min="1" max="1" width="5.33203125" customWidth="1"/>
    <col min="2" max="2" width="87.6640625" customWidth="1"/>
    <col min="3" max="3" width="17.5546875" customWidth="1"/>
    <col min="4" max="4" width="14.5546875" customWidth="1"/>
    <col min="5" max="5" width="13.44140625" bestFit="1" customWidth="1"/>
  </cols>
  <sheetData>
    <row r="1" spans="2:14" ht="25.2" customHeight="1" x14ac:dyDescent="0.3">
      <c r="B1" s="48" t="s">
        <v>98</v>
      </c>
      <c r="C1" s="48"/>
      <c r="D1" s="48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8" t="s">
        <v>97</v>
      </c>
      <c r="C2" s="48"/>
      <c r="D2" s="48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8">
        <v>2026</v>
      </c>
      <c r="C3" s="48"/>
      <c r="D3" s="48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9" t="s">
        <v>76</v>
      </c>
      <c r="C4" s="50"/>
      <c r="D4" s="50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9" t="s">
        <v>77</v>
      </c>
      <c r="C5" s="50"/>
      <c r="D5" s="50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51" t="s">
        <v>66</v>
      </c>
      <c r="C6" s="52" t="s">
        <v>93</v>
      </c>
      <c r="D6" s="52" t="s">
        <v>111</v>
      </c>
      <c r="E6" s="46" t="s">
        <v>110</v>
      </c>
    </row>
    <row r="7" spans="2:14" ht="25.2" customHeight="1" x14ac:dyDescent="0.3">
      <c r="B7" s="51"/>
      <c r="C7" s="53"/>
      <c r="D7" s="53"/>
      <c r="E7" s="47"/>
    </row>
    <row r="8" spans="2:14" x14ac:dyDescent="0.3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3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3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3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3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3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3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3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3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3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3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3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3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3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3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3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3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3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3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3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3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3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3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3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3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3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3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3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3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3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3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3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3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3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3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3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3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3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3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3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3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3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3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3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3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3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3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3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3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3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3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3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3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3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3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3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3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3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3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3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3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3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3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3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3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3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3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3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3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3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3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3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3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3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3">
      <c r="B82" s="4" t="s">
        <v>65</v>
      </c>
      <c r="C82" s="14">
        <f>C73+C8</f>
        <v>231970555</v>
      </c>
      <c r="D82" s="14">
        <f>D73+D8</f>
        <v>0</v>
      </c>
      <c r="E82" s="45">
        <f t="shared" si="1"/>
        <v>231970555</v>
      </c>
    </row>
    <row r="83" spans="2:5" ht="15" thickBot="1" x14ac:dyDescent="0.35">
      <c r="B83" s="44"/>
    </row>
    <row r="84" spans="2:5" ht="26.25" customHeight="1" thickBot="1" x14ac:dyDescent="0.35">
      <c r="B84" s="9" t="s">
        <v>94</v>
      </c>
    </row>
    <row r="85" spans="2:5" ht="33.75" customHeight="1" thickBot="1" x14ac:dyDescent="0.35">
      <c r="B85" s="7" t="s">
        <v>95</v>
      </c>
    </row>
    <row r="86" spans="2:5" ht="58.2" thickBot="1" x14ac:dyDescent="0.35">
      <c r="B86" s="8" t="s">
        <v>96</v>
      </c>
    </row>
    <row r="87" spans="2:5" x14ac:dyDescent="0.3">
      <c r="B87" s="38"/>
    </row>
    <row r="89" spans="2:5" x14ac:dyDescent="0.3">
      <c r="B89" t="s">
        <v>101</v>
      </c>
      <c r="C89" t="s">
        <v>103</v>
      </c>
    </row>
    <row r="90" spans="2:5" x14ac:dyDescent="0.3">
      <c r="B90" s="31" t="s">
        <v>106</v>
      </c>
      <c r="C90" t="s">
        <v>104</v>
      </c>
    </row>
    <row r="91" spans="2:5" x14ac:dyDescent="0.3">
      <c r="B91" s="31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zoomScaleSheetLayoutView="100" workbookViewId="0">
      <selection activeCell="E86" sqref="E86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2.77734375" customWidth="1"/>
    <col min="5" max="5" width="13.109375" customWidth="1"/>
    <col min="6" max="7" width="13.33203125" customWidth="1"/>
    <col min="8" max="8" width="13.109375" customWidth="1"/>
    <col min="9" max="9" width="12.88671875" customWidth="1"/>
    <col min="10" max="10" width="13.33203125" customWidth="1"/>
    <col min="11" max="11" width="13.109375" customWidth="1"/>
    <col min="12" max="12" width="12.88671875" customWidth="1"/>
    <col min="13" max="15" width="13" customWidth="1"/>
    <col min="16" max="16" width="13.44140625" customWidth="1"/>
    <col min="17" max="17" width="12.44140625" bestFit="1" customWidth="1"/>
  </cols>
  <sheetData>
    <row r="1" spans="1:17" ht="28.5" customHeight="1" x14ac:dyDescent="0.3">
      <c r="A1" s="58" t="s">
        <v>99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21" customHeight="1" x14ac:dyDescent="0.3">
      <c r="A2" s="60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5.6" x14ac:dyDescent="0.3">
      <c r="A3" s="65">
        <v>2026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customHeight="1" x14ac:dyDescent="0.3">
      <c r="A4" s="67" t="s">
        <v>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customHeight="1" x14ac:dyDescent="0.3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7" ht="25.5" customHeight="1" x14ac:dyDescent="0.3">
      <c r="A6" s="51" t="s">
        <v>66</v>
      </c>
      <c r="B6" s="52" t="s">
        <v>93</v>
      </c>
      <c r="C6" s="63" t="s">
        <v>111</v>
      </c>
      <c r="D6" s="55" t="s">
        <v>91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7" x14ac:dyDescent="0.3">
      <c r="A7" s="62"/>
      <c r="B7" s="46"/>
      <c r="C7" s="64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8933758.1799999997</v>
      </c>
    </row>
    <row r="9" spans="1:17" x14ac:dyDescent="0.3">
      <c r="A9" s="27" t="s">
        <v>1</v>
      </c>
      <c r="B9" s="35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8095811.8000000007</v>
      </c>
    </row>
    <row r="10" spans="1:17" x14ac:dyDescent="0.3">
      <c r="A10" s="28" t="s">
        <v>2</v>
      </c>
      <c r="B10" s="36">
        <v>94214000</v>
      </c>
      <c r="C10" s="23">
        <v>0</v>
      </c>
      <c r="D10" s="23">
        <v>6828971.2400000002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6828971.2400000002</v>
      </c>
      <c r="Q10" s="13"/>
    </row>
    <row r="11" spans="1:17" x14ac:dyDescent="0.3">
      <c r="A11" s="28" t="s">
        <v>3</v>
      </c>
      <c r="B11" s="36">
        <v>16386200</v>
      </c>
      <c r="C11" s="23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223500</v>
      </c>
    </row>
    <row r="12" spans="1:17" x14ac:dyDescent="0.3">
      <c r="A12" s="28" t="s">
        <v>4</v>
      </c>
      <c r="B12" s="36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3">
      <c r="A14" s="28" t="s">
        <v>6</v>
      </c>
      <c r="B14" s="36">
        <v>12595000</v>
      </c>
      <c r="C14" s="23">
        <v>0</v>
      </c>
      <c r="D14" s="23">
        <v>1043340.56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1043340.56</v>
      </c>
    </row>
    <row r="15" spans="1:17" x14ac:dyDescent="0.3">
      <c r="A15" s="27" t="s">
        <v>7</v>
      </c>
      <c r="B15" s="35">
        <f>B16+B17+B18+B19+B21+B20+B22+B23+B24</f>
        <v>40266300</v>
      </c>
      <c r="C15" s="35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837946.37999999989</v>
      </c>
    </row>
    <row r="16" spans="1:17" x14ac:dyDescent="0.3">
      <c r="A16" s="28" t="s">
        <v>8</v>
      </c>
      <c r="B16" s="36">
        <v>6440000</v>
      </c>
      <c r="C16" s="23">
        <v>0</v>
      </c>
      <c r="D16" s="23">
        <v>390329.42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390329.42</v>
      </c>
    </row>
    <row r="17" spans="1:16" x14ac:dyDescent="0.3">
      <c r="A17" s="28" t="s">
        <v>9</v>
      </c>
      <c r="B17" s="36">
        <v>1400000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0</v>
      </c>
    </row>
    <row r="18" spans="1:16" x14ac:dyDescent="0.3">
      <c r="A18" s="28" t="s">
        <v>10</v>
      </c>
      <c r="B18" s="36">
        <v>2900000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0</v>
      </c>
    </row>
    <row r="19" spans="1:16" x14ac:dyDescent="0.3">
      <c r="A19" s="28" t="s">
        <v>11</v>
      </c>
      <c r="B19" s="3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3">
      <c r="A20" s="28" t="s">
        <v>12</v>
      </c>
      <c r="B20" s="36">
        <v>5956000</v>
      </c>
      <c r="C20" s="23">
        <v>0</v>
      </c>
      <c r="D20" s="23">
        <v>315000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315000</v>
      </c>
    </row>
    <row r="21" spans="1:16" x14ac:dyDescent="0.3">
      <c r="A21" s="28" t="s">
        <v>13</v>
      </c>
      <c r="B21" s="36">
        <v>1120000</v>
      </c>
      <c r="C21" s="20">
        <v>0</v>
      </c>
      <c r="D21" s="23">
        <v>132616.95999999999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132616.95999999999</v>
      </c>
    </row>
    <row r="22" spans="1:16" x14ac:dyDescent="0.3">
      <c r="A22" s="28" t="s">
        <v>14</v>
      </c>
      <c r="B22" s="36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0</v>
      </c>
    </row>
    <row r="23" spans="1:16" x14ac:dyDescent="0.3">
      <c r="A23" s="28" t="s">
        <v>15</v>
      </c>
      <c r="B23" s="36">
        <v>15050300</v>
      </c>
      <c r="C23" s="23">
        <v>0</v>
      </c>
      <c r="D23" s="20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0</v>
      </c>
    </row>
    <row r="24" spans="1:16" x14ac:dyDescent="0.3">
      <c r="A24" s="28" t="s">
        <v>16</v>
      </c>
      <c r="B24" s="36">
        <v>1700000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0</v>
      </c>
    </row>
    <row r="25" spans="1:16" x14ac:dyDescent="0.3">
      <c r="A25" s="27" t="s">
        <v>17</v>
      </c>
      <c r="B25" s="35">
        <f>B26+B27+B28+B29+B30+B31+B32+B33+B34</f>
        <v>66464055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 x14ac:dyDescent="0.3">
      <c r="A26" s="28" t="s">
        <v>18</v>
      </c>
      <c r="B26" s="36">
        <v>370000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0</v>
      </c>
    </row>
    <row r="27" spans="1:16" x14ac:dyDescent="0.3">
      <c r="A27" s="28" t="s">
        <v>19</v>
      </c>
      <c r="B27" s="36">
        <v>55787245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0</v>
      </c>
    </row>
    <row r="28" spans="1:16" x14ac:dyDescent="0.3">
      <c r="A28" s="28" t="s">
        <v>20</v>
      </c>
      <c r="B28" s="36">
        <v>500000</v>
      </c>
      <c r="C28" s="2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3">
      <c r="A29" s="28" t="s">
        <v>21</v>
      </c>
      <c r="B29" s="3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3">
      <c r="A30" s="28" t="s">
        <v>22</v>
      </c>
      <c r="B30" s="36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3">
      <c r="A31" s="28" t="s">
        <v>23</v>
      </c>
      <c r="B31" s="36">
        <v>803510</v>
      </c>
      <c r="C31" s="20">
        <v>0</v>
      </c>
      <c r="D31" s="23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 x14ac:dyDescent="0.3">
      <c r="A32" s="28" t="s">
        <v>24</v>
      </c>
      <c r="B32" s="36">
        <v>6405000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0</v>
      </c>
    </row>
    <row r="33" spans="1:16" x14ac:dyDescent="0.3">
      <c r="A33" s="28" t="s">
        <v>25</v>
      </c>
      <c r="B33" s="36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3">
      <c r="A34" s="28" t="s">
        <v>26</v>
      </c>
      <c r="B34" s="36">
        <v>2265000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0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2045000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0</v>
      </c>
    </row>
    <row r="52" spans="1:16" x14ac:dyDescent="0.3">
      <c r="A52" s="28" t="s">
        <v>44</v>
      </c>
      <c r="B52" s="36">
        <v>820000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0</v>
      </c>
    </row>
    <row r="53" spans="1:16" x14ac:dyDescent="0.3">
      <c r="A53" s="28" t="s">
        <v>45</v>
      </c>
      <c r="B53" s="36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3">
      <c r="A56" s="28" t="s">
        <v>48</v>
      </c>
      <c r="B56" s="36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0</v>
      </c>
    </row>
    <row r="57" spans="1:16" x14ac:dyDescent="0.3">
      <c r="A57" s="28" t="s">
        <v>49</v>
      </c>
      <c r="B57" s="36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231970555</v>
      </c>
      <c r="C82" s="34">
        <f>C73+C8</f>
        <v>0</v>
      </c>
      <c r="D82" s="21">
        <f t="shared" ref="D82:L82" si="30">+D8</f>
        <v>8933758.1799999997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8933758.1799999997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view="pageBreakPreview" topLeftCell="A61" zoomScaleSheetLayoutView="100" workbookViewId="0">
      <selection activeCell="C10" sqref="C10"/>
    </sheetView>
  </sheetViews>
  <sheetFormatPr baseColWidth="10" defaultColWidth="11.44140625" defaultRowHeight="14.4" x14ac:dyDescent="0.3"/>
  <cols>
    <col min="1" max="1" width="49.6640625" customWidth="1"/>
    <col min="2" max="2" width="12.88671875" customWidth="1"/>
    <col min="3" max="4" width="13" customWidth="1"/>
    <col min="5" max="5" width="13.109375" customWidth="1"/>
    <col min="6" max="6" width="12.88671875" customWidth="1"/>
    <col min="7" max="7" width="13.109375" customWidth="1"/>
    <col min="8" max="8" width="13.3320312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4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 ht="18.600000000000001" customHeight="1" x14ac:dyDescent="0.3">
      <c r="A2" s="68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3">
      <c r="A3" s="70">
        <v>2026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5.75" customHeight="1" x14ac:dyDescent="0.3">
      <c r="A4" s="72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5.75" customHeight="1" x14ac:dyDescent="0.3">
      <c r="A5" s="73" t="s">
        <v>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8933758.1799999997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8933758.1799999997</v>
      </c>
    </row>
    <row r="8" spans="1:15" x14ac:dyDescent="0.3">
      <c r="A8" s="27" t="s">
        <v>1</v>
      </c>
      <c r="B8" s="17">
        <f>+B9+B10+B11+B12+B13</f>
        <v>8095811.8000000007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8095811.8000000007</v>
      </c>
    </row>
    <row r="9" spans="1:15" x14ac:dyDescent="0.3">
      <c r="A9" s="28" t="s">
        <v>2</v>
      </c>
      <c r="B9" s="23">
        <v>6828971.2400000002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6828971.2400000002</v>
      </c>
    </row>
    <row r="10" spans="1:15" x14ac:dyDescent="0.3">
      <c r="A10" s="28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223500</v>
      </c>
    </row>
    <row r="11" spans="1:15" x14ac:dyDescent="0.3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28" t="s">
        <v>6</v>
      </c>
      <c r="B13" s="23">
        <v>1043340.56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1043340.56</v>
      </c>
    </row>
    <row r="14" spans="1:15" x14ac:dyDescent="0.3">
      <c r="A14" s="27" t="s">
        <v>7</v>
      </c>
      <c r="B14" s="17">
        <f>+B15+B16+B17+B18+B19+B20+B21+B22+B23</f>
        <v>837946.37999999989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837946.37999999989</v>
      </c>
    </row>
    <row r="15" spans="1:15" x14ac:dyDescent="0.3">
      <c r="A15" s="28" t="s">
        <v>8</v>
      </c>
      <c r="B15" s="23">
        <v>390329.42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390329.42</v>
      </c>
    </row>
    <row r="16" spans="1:15" x14ac:dyDescent="0.3">
      <c r="A16" s="28" t="s">
        <v>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0</v>
      </c>
    </row>
    <row r="17" spans="1:14" x14ac:dyDescent="0.3">
      <c r="A17" s="28" t="s">
        <v>10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0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28" t="s">
        <v>12</v>
      </c>
      <c r="B19" s="23">
        <v>315000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315000</v>
      </c>
    </row>
    <row r="20" spans="1:14" s="32" customFormat="1" x14ac:dyDescent="0.3">
      <c r="A20" s="28" t="s">
        <v>13</v>
      </c>
      <c r="B20" s="23">
        <v>132616.95999999999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132616.95999999999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3">
      <c r="A22" s="28" t="s">
        <v>15</v>
      </c>
      <c r="B22" s="20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0</v>
      </c>
    </row>
    <row r="23" spans="1:14" x14ac:dyDescent="0.3">
      <c r="A23" s="28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0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0</v>
      </c>
    </row>
    <row r="25" spans="1:14" x14ac:dyDescent="0.3">
      <c r="A25" s="28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0</v>
      </c>
    </row>
    <row r="26" spans="1:14" x14ac:dyDescent="0.3">
      <c r="A26" s="28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0</v>
      </c>
    </row>
    <row r="27" spans="1:14" x14ac:dyDescent="0.3">
      <c r="A27" s="28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0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3">
      <c r="A30" s="28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0</v>
      </c>
    </row>
    <row r="31" spans="1:14" x14ac:dyDescent="0.3">
      <c r="A31" s="28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0</v>
      </c>
    </row>
    <row r="32" spans="1:14" x14ac:dyDescent="0.3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0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 x14ac:dyDescent="0.3">
      <c r="A51" s="28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0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0</v>
      </c>
    </row>
    <row r="56" spans="1:14" x14ac:dyDescent="0.3">
      <c r="A56" s="28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5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5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8933758.1799999997</v>
      </c>
      <c r="C81" s="21">
        <f t="shared" ref="C81" si="32">+C7</f>
        <v>0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8933758.1799999997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101</v>
      </c>
      <c r="B84" s="32" t="s">
        <v>105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102</v>
      </c>
      <c r="B85" s="32" t="s">
        <v>109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100</v>
      </c>
      <c r="B86" s="31" t="s">
        <v>108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2026-02-03T15:59:20Z</cp:lastPrinted>
  <dcterms:created xsi:type="dcterms:W3CDTF">2021-07-29T18:58:50Z</dcterms:created>
  <dcterms:modified xsi:type="dcterms:W3CDTF">2026-02-03T15:59:23Z</dcterms:modified>
</cp:coreProperties>
</file>