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junio\presupuesto\"/>
    </mc:Choice>
  </mc:AlternateContent>
  <xr:revisionPtr revIDLastSave="0" documentId="13_ncr:1_{5F106F43-4AAE-4468-A17A-277C213E1C2A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E9" i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<sst xmlns="http://schemas.openxmlformats.org/spreadsheetml/2006/main" count="287" uniqueCount="112">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</sst>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H11" sqref="H11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2026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25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25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25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25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25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25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25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25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231970555</v>
      </c>
      <c r="D82" s="14">
        <f>D73+D8</f>
        <v>0</v>
      </c>
      <c r="E82" s="41">
        <f t="shared" si="1"/>
        <v>231970555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L21" sqref="L21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2.710937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0.140625" customWidth="1"/>
    <col min="11" max="11" width="10.7109375" customWidth="1"/>
    <col min="12" max="12" width="12.42578125" customWidth="1"/>
    <col min="13" max="13" width="11.28515625" customWidth="1"/>
    <col min="14" max="14" width="12.28515625" customWidth="1"/>
    <col min="15" max="15" width="11.570312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10770624.469999999</v>
      </c>
      <c r="F8" s="18">
        <f>+F9+F15+F25+F35+F44+F51+F61+F66+F69+F73</f>
        <v>25253578.049999997</v>
      </c>
      <c r="G8" s="18">
        <f>+G9+G15+G25+G35+G35+G44+G51+G61+G66+G69+G73</f>
        <v>23320240.550000001</v>
      </c>
      <c r="H8" s="18">
        <f>+H9+H15+H25+H35+H44+H44+H51+H61+H66+H69+H73</f>
        <v>14541597.550000001</v>
      </c>
      <c r="I8" s="18">
        <f>+I9+I15+I25+I35+I44+I51+I61+I66+I69+I73</f>
        <v>21644969.43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104464768.22999999</v>
      </c>
    </row>
    <row r="9" spans="1:17" x14ac:dyDescent="0.25">
      <c r="A9" s="26" t="s">
        <v>1</v>
      </c>
      <c r="B9" s="32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8120980.6799999997</v>
      </c>
      <c r="F9" s="17">
        <f t="shared" si="1"/>
        <v>8007316.8300000001</v>
      </c>
      <c r="G9" s="17">
        <f t="shared" si="1"/>
        <v>13277456.200000001</v>
      </c>
      <c r="H9" s="17">
        <f t="shared" si="1"/>
        <v>8087316.8300000001</v>
      </c>
      <c r="I9" s="17">
        <f t="shared" si="1"/>
        <v>8075782.8300000001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53664665.170000002</v>
      </c>
    </row>
    <row r="10" spans="1:17" x14ac:dyDescent="0.25">
      <c r="A10" s="27" t="s">
        <v>2</v>
      </c>
      <c r="B10" s="33">
        <v>94214000</v>
      </c>
      <c r="C10" s="23">
        <v>0</v>
      </c>
      <c r="D10" s="23">
        <v>6828971.2400000002</v>
      </c>
      <c r="E10" s="23">
        <v>6857800.2000000002</v>
      </c>
      <c r="F10" s="23">
        <v>6740633.7000000002</v>
      </c>
      <c r="G10" s="23">
        <v>7850194.3799999999</v>
      </c>
      <c r="H10" s="23">
        <v>6820633.7000000002</v>
      </c>
      <c r="I10" s="23">
        <v>6810633.7000000002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41908866.920000002</v>
      </c>
      <c r="Q10" s="13"/>
    </row>
    <row r="11" spans="1:17" x14ac:dyDescent="0.25">
      <c r="A11" s="27" t="s">
        <v>3</v>
      </c>
      <c r="B11" s="33">
        <v>16386200</v>
      </c>
      <c r="C11" s="23">
        <v>0</v>
      </c>
      <c r="D11" s="23">
        <v>223500</v>
      </c>
      <c r="E11" s="23">
        <v>223500</v>
      </c>
      <c r="F11" s="23">
        <v>223500</v>
      </c>
      <c r="G11" s="23">
        <v>4384078.6900000004</v>
      </c>
      <c r="H11" s="23">
        <v>223500</v>
      </c>
      <c r="I11" s="23">
        <v>223500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5501578.6900000004</v>
      </c>
    </row>
    <row r="12" spans="1:17" x14ac:dyDescent="0.25">
      <c r="A12" s="27" t="s">
        <v>4</v>
      </c>
      <c r="B12" s="33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23">
        <v>0</v>
      </c>
      <c r="D14" s="23">
        <v>1043340.56</v>
      </c>
      <c r="E14" s="23">
        <v>1039680.48</v>
      </c>
      <c r="F14" s="23">
        <v>1043183.13</v>
      </c>
      <c r="G14" s="23">
        <v>1043183.13</v>
      </c>
      <c r="H14" s="23">
        <v>1043183.13</v>
      </c>
      <c r="I14" s="23">
        <v>1041649.13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6254219.5599999996</v>
      </c>
    </row>
    <row r="15" spans="1:17" x14ac:dyDescent="0.25">
      <c r="A15" s="26" t="s">
        <v>7</v>
      </c>
      <c r="B15" s="32">
        <f>B16+B17+B18+B19+B21+B20+B22+B23+B24</f>
        <v>40266300</v>
      </c>
      <c r="C15" s="32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1130242.8399999999</v>
      </c>
      <c r="F15" s="17">
        <f t="shared" si="4"/>
        <v>3673917.0399999996</v>
      </c>
      <c r="G15" s="17">
        <f t="shared" si="4"/>
        <v>7951804.0499999998</v>
      </c>
      <c r="H15" s="17">
        <f t="shared" si="4"/>
        <v>3365803.9699999997</v>
      </c>
      <c r="I15" s="17">
        <f t="shared" si="4"/>
        <v>5232124.0999999996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22191838.380000003</v>
      </c>
    </row>
    <row r="16" spans="1:17" x14ac:dyDescent="0.25">
      <c r="A16" s="27" t="s">
        <v>8</v>
      </c>
      <c r="B16" s="33">
        <v>6440000</v>
      </c>
      <c r="C16" s="23">
        <v>0</v>
      </c>
      <c r="D16" s="23">
        <v>390329.42</v>
      </c>
      <c r="E16" s="23">
        <v>153708.57</v>
      </c>
      <c r="F16" s="23">
        <v>979990.9</v>
      </c>
      <c r="G16" s="23">
        <v>438134.1</v>
      </c>
      <c r="H16" s="23">
        <v>196954.19</v>
      </c>
      <c r="I16" s="23">
        <v>1076406.03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3235523.21</v>
      </c>
    </row>
    <row r="17" spans="1:16" x14ac:dyDescent="0.25">
      <c r="A17" s="27" t="s">
        <v>9</v>
      </c>
      <c r="B17" s="33">
        <v>1400000</v>
      </c>
      <c r="C17" s="23">
        <v>0</v>
      </c>
      <c r="D17" s="23">
        <v>0</v>
      </c>
      <c r="E17" s="23">
        <v>0</v>
      </c>
      <c r="F17" s="23">
        <v>250000</v>
      </c>
      <c r="G17" s="23">
        <v>0</v>
      </c>
      <c r="H17" s="23">
        <v>0</v>
      </c>
      <c r="I17" s="23">
        <v>199999.68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449999.68</v>
      </c>
    </row>
    <row r="18" spans="1:16" x14ac:dyDescent="0.25">
      <c r="A18" s="27" t="s">
        <v>10</v>
      </c>
      <c r="B18" s="33">
        <v>2900000</v>
      </c>
      <c r="C18" s="20">
        <v>0</v>
      </c>
      <c r="D18" s="20">
        <v>0</v>
      </c>
      <c r="E18" s="20">
        <v>248667.5</v>
      </c>
      <c r="F18" s="20">
        <v>125835</v>
      </c>
      <c r="G18" s="20">
        <v>124605</v>
      </c>
      <c r="H18" s="20">
        <v>125470</v>
      </c>
      <c r="I18" s="20">
        <v>125415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749992.5</v>
      </c>
    </row>
    <row r="19" spans="1:16" x14ac:dyDescent="0.25">
      <c r="A19" s="27" t="s">
        <v>11</v>
      </c>
      <c r="B19" s="3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23">
        <v>0</v>
      </c>
      <c r="D20" s="23">
        <v>315000</v>
      </c>
      <c r="E20" s="23">
        <v>380866.79</v>
      </c>
      <c r="F20" s="23">
        <v>424433.38</v>
      </c>
      <c r="G20" s="23">
        <v>433000</v>
      </c>
      <c r="H20" s="23">
        <v>550066.79</v>
      </c>
      <c r="I20" s="23">
        <v>58433.39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2161800.35</v>
      </c>
    </row>
    <row r="21" spans="1:16" x14ac:dyDescent="0.25">
      <c r="A21" s="27" t="s">
        <v>13</v>
      </c>
      <c r="B21" s="33">
        <v>1120000</v>
      </c>
      <c r="C21" s="20">
        <v>0</v>
      </c>
      <c r="D21" s="23">
        <v>132616.95999999999</v>
      </c>
      <c r="E21" s="20">
        <v>0</v>
      </c>
      <c r="F21" s="20">
        <v>345324.07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477941.03</v>
      </c>
    </row>
    <row r="22" spans="1:16" x14ac:dyDescent="0.25">
      <c r="A22" s="27" t="s">
        <v>14</v>
      </c>
      <c r="B22" s="33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4980189.95</v>
      </c>
      <c r="H22" s="23">
        <v>1285290</v>
      </c>
      <c r="I22" s="23">
        <v>1418870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7684349.9500000002</v>
      </c>
    </row>
    <row r="23" spans="1:16" x14ac:dyDescent="0.25">
      <c r="A23" s="27" t="s">
        <v>15</v>
      </c>
      <c r="B23" s="33">
        <v>15050300</v>
      </c>
      <c r="C23" s="23">
        <v>0</v>
      </c>
      <c r="D23" s="20">
        <v>0</v>
      </c>
      <c r="E23" s="23">
        <v>75000</v>
      </c>
      <c r="F23" s="23">
        <v>1320334.0900000001</v>
      </c>
      <c r="G23" s="23">
        <v>1975875</v>
      </c>
      <c r="H23" s="23">
        <v>983023</v>
      </c>
      <c r="I23" s="23">
        <v>2067000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6421232.0899999999</v>
      </c>
    </row>
    <row r="24" spans="1:16" x14ac:dyDescent="0.25">
      <c r="A24" s="27" t="s">
        <v>16</v>
      </c>
      <c r="B24" s="33">
        <v>1700000</v>
      </c>
      <c r="C24" s="23">
        <v>0</v>
      </c>
      <c r="D24" s="23">
        <v>0</v>
      </c>
      <c r="E24" s="23">
        <v>271999.98</v>
      </c>
      <c r="F24" s="23">
        <v>227999.6</v>
      </c>
      <c r="G24" s="23">
        <v>0</v>
      </c>
      <c r="H24" s="23">
        <v>224999.99</v>
      </c>
      <c r="I24" s="23">
        <v>286000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1010999.57</v>
      </c>
    </row>
    <row r="25" spans="1:16" x14ac:dyDescent="0.25">
      <c r="A25" s="26" t="s">
        <v>17</v>
      </c>
      <c r="B25" s="32">
        <f>B26+B27+B28+B29+B30+B31+B32+B33+B34</f>
        <v>66464055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1519400.95</v>
      </c>
      <c r="F25" s="17">
        <f t="shared" si="6"/>
        <v>13472844.18</v>
      </c>
      <c r="G25" s="17">
        <f t="shared" si="6"/>
        <v>976588.29999999993</v>
      </c>
      <c r="H25" s="17">
        <f t="shared" si="6"/>
        <v>3088476.75</v>
      </c>
      <c r="I25" s="17">
        <f t="shared" si="6"/>
        <v>8337062.5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27394372.679999996</v>
      </c>
    </row>
    <row r="26" spans="1:16" x14ac:dyDescent="0.25">
      <c r="A26" s="27" t="s">
        <v>18</v>
      </c>
      <c r="B26" s="33">
        <v>370000</v>
      </c>
      <c r="C26" s="23">
        <v>0</v>
      </c>
      <c r="D26" s="23">
        <v>0</v>
      </c>
      <c r="E26" s="23">
        <v>0</v>
      </c>
      <c r="F26" s="23">
        <v>52860.42</v>
      </c>
      <c r="G26" s="23">
        <v>11520.1</v>
      </c>
      <c r="H26" s="23">
        <v>6780</v>
      </c>
      <c r="I26" s="23">
        <v>25394.82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96555.34</v>
      </c>
    </row>
    <row r="27" spans="1:16" x14ac:dyDescent="0.25">
      <c r="A27" s="27" t="s">
        <v>19</v>
      </c>
      <c r="B27" s="33">
        <v>55787245</v>
      </c>
      <c r="C27" s="23">
        <v>0</v>
      </c>
      <c r="D27" s="23">
        <v>0</v>
      </c>
      <c r="E27" s="23">
        <v>719975.89</v>
      </c>
      <c r="F27" s="23">
        <v>12316442.220000001</v>
      </c>
      <c r="G27" s="23">
        <v>590068.19999999995</v>
      </c>
      <c r="H27" s="23">
        <v>2706696.75</v>
      </c>
      <c r="I27" s="23">
        <v>7665441.0899999999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23998624.149999999</v>
      </c>
    </row>
    <row r="28" spans="1:16" x14ac:dyDescent="0.25">
      <c r="A28" s="27" t="s">
        <v>20</v>
      </c>
      <c r="B28" s="33">
        <v>500000</v>
      </c>
      <c r="C28" s="23">
        <v>0</v>
      </c>
      <c r="D28" s="20">
        <v>0</v>
      </c>
      <c r="E28" s="20">
        <v>49425.06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49425.06</v>
      </c>
    </row>
    <row r="29" spans="1:16" x14ac:dyDescent="0.25">
      <c r="A29" s="27" t="s">
        <v>21</v>
      </c>
      <c r="B29" s="3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20">
        <v>0</v>
      </c>
      <c r="D31" s="23">
        <v>0</v>
      </c>
      <c r="E31" s="20">
        <v>0</v>
      </c>
      <c r="F31" s="20">
        <v>397660</v>
      </c>
      <c r="G31" s="20">
        <v>0</v>
      </c>
      <c r="H31" s="20">
        <v>0</v>
      </c>
      <c r="I31" s="20">
        <v>192261.57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589921.57000000007</v>
      </c>
    </row>
    <row r="32" spans="1:16" x14ac:dyDescent="0.25">
      <c r="A32" s="27" t="s">
        <v>24</v>
      </c>
      <c r="B32" s="33">
        <v>6405000</v>
      </c>
      <c r="C32" s="23">
        <v>0</v>
      </c>
      <c r="D32" s="23">
        <v>0</v>
      </c>
      <c r="E32" s="23">
        <v>750000</v>
      </c>
      <c r="F32" s="23">
        <v>375000</v>
      </c>
      <c r="G32" s="23">
        <v>375000</v>
      </c>
      <c r="H32" s="23">
        <v>375000</v>
      </c>
      <c r="I32" s="23">
        <v>375000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2250000</v>
      </c>
    </row>
    <row r="33" spans="1:16" x14ac:dyDescent="0.25">
      <c r="A33" s="27" t="s">
        <v>25</v>
      </c>
      <c r="B33" s="33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23">
        <v>0</v>
      </c>
      <c r="D34" s="23">
        <v>0</v>
      </c>
      <c r="E34" s="23">
        <v>0</v>
      </c>
      <c r="F34" s="23">
        <v>330881.53999999998</v>
      </c>
      <c r="G34" s="23">
        <v>0</v>
      </c>
      <c r="H34" s="23">
        <v>0</v>
      </c>
      <c r="I34" s="23">
        <v>78965.02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409846.56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2045000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99500</v>
      </c>
      <c r="G51" s="24">
        <f t="shared" si="12"/>
        <v>1114392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1213892</v>
      </c>
    </row>
    <row r="52" spans="1:16" x14ac:dyDescent="0.25">
      <c r="A52" s="27" t="s">
        <v>44</v>
      </c>
      <c r="B52" s="33">
        <v>820000</v>
      </c>
      <c r="C52" s="23">
        <v>0</v>
      </c>
      <c r="D52" s="23">
        <v>0</v>
      </c>
      <c r="E52" s="23">
        <v>0</v>
      </c>
      <c r="F52" s="23">
        <v>99500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99500</v>
      </c>
    </row>
    <row r="53" spans="1:16" x14ac:dyDescent="0.25">
      <c r="A53" s="27" t="s">
        <v>45</v>
      </c>
      <c r="B53" s="33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25">
      <c r="A56" s="27" t="s">
        <v>48</v>
      </c>
      <c r="B56" s="33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1114392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1114392</v>
      </c>
    </row>
    <row r="57" spans="1:16" x14ac:dyDescent="0.25">
      <c r="A57" s="27" t="s">
        <v>49</v>
      </c>
      <c r="B57" s="33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231970555</v>
      </c>
      <c r="C82" s="31">
        <f>C73+C8</f>
        <v>0</v>
      </c>
      <c r="D82" s="21">
        <f t="shared" ref="D82:L82" si="30">+D8</f>
        <v>8933758.1799999997</v>
      </c>
      <c r="E82" s="21">
        <f t="shared" si="30"/>
        <v>10770624.469999999</v>
      </c>
      <c r="F82" s="21">
        <f t="shared" si="30"/>
        <v>25253578.049999997</v>
      </c>
      <c r="G82" s="21">
        <f t="shared" si="30"/>
        <v>23320240.550000001</v>
      </c>
      <c r="H82" s="21">
        <f t="shared" si="30"/>
        <v>14541597.550000001</v>
      </c>
      <c r="I82" s="21">
        <f t="shared" si="30"/>
        <v>21644969.43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104464768.22999999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zoomScaleSheetLayoutView="100" workbookViewId="0">
      <selection activeCell="I69" sqref="I69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0.85546875" customWidth="1"/>
    <col min="9" max="9" width="11.5703125" customWidth="1"/>
    <col min="10" max="10" width="12.85546875" customWidth="1"/>
    <col min="11" max="11" width="10.7109375" customWidth="1"/>
    <col min="12" max="12" width="12.28515625" customWidth="1"/>
    <col min="13" max="13" width="11.5703125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8933758.1799999997</v>
      </c>
      <c r="C7" s="18">
        <f>+C8+C14+C24+C34+C43+C50+C60+C65+C68+C72</f>
        <v>10770624.469999999</v>
      </c>
      <c r="D7" s="18">
        <f t="shared" ref="D7:M7" si="0">+D8+D14+D24+D34+D43+D50+D60+D65+D68+D72</f>
        <v>25253578.049999997</v>
      </c>
      <c r="E7" s="18">
        <f t="shared" si="0"/>
        <v>23320240.550000001</v>
      </c>
      <c r="F7" s="18">
        <f t="shared" si="0"/>
        <v>14541597.550000001</v>
      </c>
      <c r="G7" s="18">
        <f t="shared" si="0"/>
        <v>21644969.43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104464768.23</v>
      </c>
    </row>
    <row r="8" spans="1:15" x14ac:dyDescent="0.25">
      <c r="A8" s="26" t="s">
        <v>1</v>
      </c>
      <c r="B8" s="17">
        <f>+B9+B10+B11+B12+B13</f>
        <v>8095811.8000000007</v>
      </c>
      <c r="C8" s="17">
        <f t="shared" ref="C8" si="1">+C9+C10+C11+C12+C13</f>
        <v>8120980.6799999997</v>
      </c>
      <c r="D8" s="17">
        <f t="shared" ref="D8:N8" si="2">+D9+D10+D11+D12+D13</f>
        <v>8007316.8300000001</v>
      </c>
      <c r="E8" s="17">
        <f t="shared" si="2"/>
        <v>13277456.200000001</v>
      </c>
      <c r="F8" s="17">
        <f t="shared" si="2"/>
        <v>8087316.8300000001</v>
      </c>
      <c r="G8" s="17">
        <f t="shared" si="2"/>
        <v>8075782.8300000001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53664665.170000002</v>
      </c>
    </row>
    <row r="9" spans="1:15" x14ac:dyDescent="0.25">
      <c r="A9" s="27" t="s">
        <v>2</v>
      </c>
      <c r="B9" s="23">
        <v>6828971.2400000002</v>
      </c>
      <c r="C9" s="23">
        <v>6857800.2000000002</v>
      </c>
      <c r="D9" s="23">
        <v>6740633.7000000002</v>
      </c>
      <c r="E9" s="23">
        <v>7850194.3799999999</v>
      </c>
      <c r="F9" s="23">
        <v>6820633.7000000002</v>
      </c>
      <c r="G9" s="23">
        <v>6810633.7000000002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41908866.920000002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4384078.6900000004</v>
      </c>
      <c r="F10" s="23">
        <v>223500</v>
      </c>
      <c r="G10" s="23">
        <v>223500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5501578.6900000004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1043340.56</v>
      </c>
      <c r="C13" s="23">
        <v>1039680.48</v>
      </c>
      <c r="D13" s="23">
        <v>1043183.13</v>
      </c>
      <c r="E13" s="23">
        <v>1043183.13</v>
      </c>
      <c r="F13" s="23">
        <v>1043183.13</v>
      </c>
      <c r="G13" s="23">
        <v>1041649.13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6254219.5599999996</v>
      </c>
    </row>
    <row r="14" spans="1:15" x14ac:dyDescent="0.25">
      <c r="A14" s="26" t="s">
        <v>7</v>
      </c>
      <c r="B14" s="17">
        <f>+B15+B16+B17+B18+B19+B20+B21+B22+B23</f>
        <v>837946.37999999989</v>
      </c>
      <c r="C14" s="17">
        <f t="shared" ref="C14" si="4">+C15+C16+C17+C18+C19+C20+C21+C22+C23</f>
        <v>1130242.8399999999</v>
      </c>
      <c r="D14" s="17">
        <f t="shared" ref="D14:N14" si="5">+D15+D16+D17+D18+D19+D20+D21+D22+D23</f>
        <v>3673917.0399999996</v>
      </c>
      <c r="E14" s="17">
        <f t="shared" si="5"/>
        <v>7951804.0499999998</v>
      </c>
      <c r="F14" s="17">
        <f t="shared" si="5"/>
        <v>3365803.9699999997</v>
      </c>
      <c r="G14" s="17">
        <f t="shared" si="5"/>
        <v>5232124.0999999996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22191838.380000003</v>
      </c>
    </row>
    <row r="15" spans="1:15" x14ac:dyDescent="0.25">
      <c r="A15" s="27" t="s">
        <v>8</v>
      </c>
      <c r="B15" s="23">
        <v>390329.42</v>
      </c>
      <c r="C15" s="23">
        <v>153708.57</v>
      </c>
      <c r="D15" s="23">
        <v>979990.9</v>
      </c>
      <c r="E15" s="23">
        <v>438134.1</v>
      </c>
      <c r="F15" s="23">
        <v>196954.19</v>
      </c>
      <c r="G15" s="23">
        <v>1076406.03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3235523.21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250000</v>
      </c>
      <c r="E16" s="23">
        <v>0</v>
      </c>
      <c r="F16" s="23">
        <v>0</v>
      </c>
      <c r="G16" s="23">
        <v>199999.68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449999.68</v>
      </c>
    </row>
    <row r="17" spans="1:14" x14ac:dyDescent="0.25">
      <c r="A17" s="27" t="s">
        <v>10</v>
      </c>
      <c r="B17" s="20">
        <v>0</v>
      </c>
      <c r="C17" s="20">
        <v>248667.5</v>
      </c>
      <c r="D17" s="20">
        <v>125835</v>
      </c>
      <c r="E17" s="20">
        <v>124605</v>
      </c>
      <c r="F17" s="20">
        <v>125470</v>
      </c>
      <c r="G17" s="20">
        <v>125415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749992.5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315000</v>
      </c>
      <c r="C19" s="23">
        <v>380866.79</v>
      </c>
      <c r="D19" s="23">
        <v>424433.38</v>
      </c>
      <c r="E19" s="23">
        <v>433000</v>
      </c>
      <c r="F19" s="23">
        <v>550066.79</v>
      </c>
      <c r="G19" s="23">
        <v>58433.39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2161800.35</v>
      </c>
    </row>
    <row r="20" spans="1:14" x14ac:dyDescent="0.25">
      <c r="A20" s="27" t="s">
        <v>13</v>
      </c>
      <c r="B20" s="23">
        <v>132616.95999999999</v>
      </c>
      <c r="C20" s="20">
        <v>0</v>
      </c>
      <c r="D20" s="20">
        <v>345324.07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477941.03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0</v>
      </c>
      <c r="E21" s="23">
        <v>4980189.95</v>
      </c>
      <c r="F21" s="23">
        <v>1285290</v>
      </c>
      <c r="G21" s="23">
        <v>1418870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7684349.9500000002</v>
      </c>
    </row>
    <row r="22" spans="1:14" x14ac:dyDescent="0.25">
      <c r="A22" s="27" t="s">
        <v>15</v>
      </c>
      <c r="B22" s="20">
        <v>0</v>
      </c>
      <c r="C22" s="23">
        <v>75000</v>
      </c>
      <c r="D22" s="23">
        <v>1320334.0900000001</v>
      </c>
      <c r="E22" s="23">
        <v>1975875</v>
      </c>
      <c r="F22" s="23">
        <v>983023</v>
      </c>
      <c r="G22" s="23">
        <v>2067000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6421232.0899999999</v>
      </c>
    </row>
    <row r="23" spans="1:14" x14ac:dyDescent="0.25">
      <c r="A23" s="27" t="s">
        <v>16</v>
      </c>
      <c r="B23" s="23">
        <v>0</v>
      </c>
      <c r="C23" s="23">
        <v>271999.98</v>
      </c>
      <c r="D23" s="23">
        <v>227999.6</v>
      </c>
      <c r="E23" s="23">
        <v>0</v>
      </c>
      <c r="F23" s="23">
        <v>224999.99</v>
      </c>
      <c r="G23" s="23">
        <v>286000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1010999.57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1519400.95</v>
      </c>
      <c r="D24" s="17">
        <f>+D25+D26+D27+D28+D29+D30+D31+D32+D33</f>
        <v>13472844.18</v>
      </c>
      <c r="E24" s="17">
        <f t="shared" ref="E24" si="8">+E25+E26+E27+E28+E29+E30+E31+E32+E33</f>
        <v>976588.29999999993</v>
      </c>
      <c r="F24" s="17">
        <f t="shared" ref="F24:N24" si="9">+F25+F26+F27+F28+F29+F30+F31+F32+F33</f>
        <v>3088476.75</v>
      </c>
      <c r="G24" s="17">
        <f t="shared" si="9"/>
        <v>8337062.5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27394372.679999996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52860.42</v>
      </c>
      <c r="E25" s="23">
        <v>11520.1</v>
      </c>
      <c r="F25" s="23">
        <v>6780</v>
      </c>
      <c r="G25" s="23">
        <v>25394.82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96555.34</v>
      </c>
    </row>
    <row r="26" spans="1:14" x14ac:dyDescent="0.25">
      <c r="A26" s="27" t="s">
        <v>19</v>
      </c>
      <c r="B26" s="23">
        <v>0</v>
      </c>
      <c r="C26" s="23">
        <v>719975.89</v>
      </c>
      <c r="D26" s="23">
        <v>12316442.220000001</v>
      </c>
      <c r="E26" s="23">
        <v>590068.19999999995</v>
      </c>
      <c r="F26" s="23">
        <v>2706696.75</v>
      </c>
      <c r="G26" s="23">
        <v>7665441.0899999999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23998624.149999999</v>
      </c>
    </row>
    <row r="27" spans="1:14" x14ac:dyDescent="0.25">
      <c r="A27" s="27" t="s">
        <v>20</v>
      </c>
      <c r="B27" s="23">
        <v>0</v>
      </c>
      <c r="C27" s="20">
        <v>49425.06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49425.06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0">
        <v>0</v>
      </c>
      <c r="D30" s="20">
        <v>397660</v>
      </c>
      <c r="E30" s="20">
        <v>0</v>
      </c>
      <c r="F30" s="20">
        <v>0</v>
      </c>
      <c r="G30" s="20">
        <v>192261.57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589921.57000000007</v>
      </c>
    </row>
    <row r="31" spans="1:14" x14ac:dyDescent="0.25">
      <c r="A31" s="27" t="s">
        <v>24</v>
      </c>
      <c r="B31" s="23">
        <v>0</v>
      </c>
      <c r="C31" s="23">
        <v>750000</v>
      </c>
      <c r="D31" s="23">
        <v>375000</v>
      </c>
      <c r="E31" s="23">
        <v>375000</v>
      </c>
      <c r="F31" s="23">
        <v>375000</v>
      </c>
      <c r="G31" s="23">
        <v>375000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2250000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330881.53999999998</v>
      </c>
      <c r="E33" s="23">
        <v>0</v>
      </c>
      <c r="F33" s="23">
        <v>0</v>
      </c>
      <c r="G33" s="23">
        <v>78965.02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409846.56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99500</v>
      </c>
      <c r="E50" s="24">
        <f t="shared" si="17"/>
        <v>1114392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1213892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99500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99500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1114392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1114392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8933758.1799999997</v>
      </c>
      <c r="C81" s="21">
        <f t="shared" ref="C81" si="32">+C7</f>
        <v>10770624.469999999</v>
      </c>
      <c r="D81" s="21">
        <f t="shared" ref="D81:M81" si="33">+D7</f>
        <v>25253578.049999997</v>
      </c>
      <c r="E81" s="21">
        <f t="shared" si="33"/>
        <v>23320240.550000001</v>
      </c>
      <c r="F81" s="21">
        <f>+F7</f>
        <v>14541597.550000001</v>
      </c>
      <c r="G81" s="21">
        <f t="shared" si="33"/>
        <v>21644969.43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104464768.23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2026-06-09T14:01:07Z</cp:lastPrinted>
  <dcterms:created xsi:type="dcterms:W3CDTF">2021-07-29T18:58:50Z</dcterms:created>
  <dcterms:modified xsi:type="dcterms:W3CDTF">2026-07-06T19:12:12Z</dcterms:modified>
</cp:coreProperties>
</file>