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280" windowHeight="939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/>
  <c r="E25" i="2" l="1"/>
  <c r="P10" l="1"/>
  <c r="P11"/>
  <c r="P12"/>
  <c r="P13"/>
  <c r="P14"/>
  <c r="P24" l="1"/>
  <c r="P33"/>
  <c r="P34"/>
  <c r="E79" i="3" l="1"/>
  <c r="E76"/>
  <c r="E73"/>
  <c r="E68"/>
  <c r="E65"/>
  <c r="E60"/>
  <c r="E50"/>
  <c r="E43"/>
  <c r="E34"/>
  <c r="E24"/>
  <c r="E14"/>
  <c r="E8"/>
  <c r="E72" l="1"/>
  <c r="E8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<sst xmlns="http://schemas.openxmlformats.org/spreadsheetml/2006/main" count="286" uniqueCount="111">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</sst>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167693</xdr:colOff>
      <xdr:row>3</xdr:row>
      <xdr:rowOff>110490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266324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zoomScaleSheetLayoutView="100" workbookViewId="0">
      <selection activeCell="B14" sqref="B14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>
      <c r="B10" s="3" t="s">
        <v>2</v>
      </c>
      <c r="C10" s="13">
        <v>100994000</v>
      </c>
      <c r="D10" s="13">
        <v>0</v>
      </c>
    </row>
    <row r="11" spans="2:14">
      <c r="B11" s="3" t="s">
        <v>3</v>
      </c>
      <c r="C11" s="13">
        <v>18066200</v>
      </c>
      <c r="D11" s="13">
        <v>0</v>
      </c>
    </row>
    <row r="12" spans="2:14">
      <c r="B12" s="3" t="s">
        <v>4</v>
      </c>
      <c r="C12" s="13">
        <v>420000</v>
      </c>
      <c r="D12" s="13">
        <v>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12555000</v>
      </c>
      <c r="D14" s="13">
        <v>0</v>
      </c>
    </row>
    <row r="15" spans="2:14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>
      <c r="B16" s="3" t="s">
        <v>8</v>
      </c>
      <c r="C16" s="13">
        <v>6440000</v>
      </c>
      <c r="D16" s="13">
        <v>0</v>
      </c>
    </row>
    <row r="17" spans="2:4">
      <c r="B17" s="3" t="s">
        <v>9</v>
      </c>
      <c r="C17" s="13">
        <v>2501410</v>
      </c>
      <c r="D17" s="13">
        <v>0</v>
      </c>
    </row>
    <row r="18" spans="2:4">
      <c r="B18" s="3" t="s">
        <v>10</v>
      </c>
      <c r="C18" s="13">
        <v>2900000</v>
      </c>
      <c r="D18" s="13">
        <v>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5784000</v>
      </c>
      <c r="D20" s="13">
        <v>0</v>
      </c>
    </row>
    <row r="21" spans="2:4">
      <c r="B21" s="3" t="s">
        <v>13</v>
      </c>
      <c r="C21" s="13">
        <v>1720000</v>
      </c>
      <c r="D21" s="13">
        <v>0</v>
      </c>
    </row>
    <row r="22" spans="2:4">
      <c r="B22" s="3" t="s">
        <v>14</v>
      </c>
      <c r="C22" s="13">
        <v>4140000</v>
      </c>
      <c r="D22" s="13">
        <v>0</v>
      </c>
    </row>
    <row r="23" spans="2:4">
      <c r="B23" s="3" t="s">
        <v>15</v>
      </c>
      <c r="C23" s="13">
        <v>12955000</v>
      </c>
      <c r="D23" s="13">
        <v>0</v>
      </c>
    </row>
    <row r="24" spans="2:4">
      <c r="B24" s="3" t="s">
        <v>16</v>
      </c>
      <c r="C24" s="13">
        <v>3815000</v>
      </c>
      <c r="D24" s="13">
        <v>0</v>
      </c>
    </row>
    <row r="25" spans="2:4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>
      <c r="B26" s="3" t="s">
        <v>18</v>
      </c>
      <c r="C26" s="13">
        <v>350000</v>
      </c>
      <c r="D26" s="13">
        <v>0</v>
      </c>
    </row>
    <row r="27" spans="2:4">
      <c r="B27" s="3" t="s">
        <v>19</v>
      </c>
      <c r="C27" s="13">
        <v>45716716</v>
      </c>
      <c r="D27" s="13">
        <v>0</v>
      </c>
    </row>
    <row r="28" spans="2:4">
      <c r="B28" s="3" t="s">
        <v>20</v>
      </c>
      <c r="C28" s="13">
        <v>771100</v>
      </c>
      <c r="D28" s="13">
        <v>0</v>
      </c>
    </row>
    <row r="29" spans="2:4">
      <c r="B29" s="3" t="s">
        <v>21</v>
      </c>
      <c r="C29" s="13">
        <v>10000</v>
      </c>
      <c r="D29" s="13">
        <v>0</v>
      </c>
    </row>
    <row r="30" spans="2:4">
      <c r="B30" s="3" t="s">
        <v>22</v>
      </c>
      <c r="C30" s="13">
        <v>323300</v>
      </c>
      <c r="D30" s="13">
        <v>0</v>
      </c>
    </row>
    <row r="31" spans="2:4">
      <c r="B31" s="3" t="s">
        <v>23</v>
      </c>
      <c r="C31" s="13">
        <v>950497</v>
      </c>
      <c r="D31" s="13">
        <v>0</v>
      </c>
    </row>
    <row r="32" spans="2:4">
      <c r="B32" s="3" t="s">
        <v>24</v>
      </c>
      <c r="C32" s="13">
        <v>6405000</v>
      </c>
      <c r="D32" s="13">
        <v>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2340682</v>
      </c>
      <c r="D34" s="13">
        <v>0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>
      <c r="B52" s="3" t="s">
        <v>44</v>
      </c>
      <c r="C52" s="13">
        <v>1385000</v>
      </c>
      <c r="D52" s="13">
        <v>0</v>
      </c>
    </row>
    <row r="53" spans="2:4">
      <c r="B53" s="3" t="s">
        <v>45</v>
      </c>
      <c r="C53" s="13">
        <v>275000</v>
      </c>
      <c r="D53" s="13">
        <v>0</v>
      </c>
    </row>
    <row r="54" spans="2:4">
      <c r="B54" s="3" t="s">
        <v>46</v>
      </c>
      <c r="C54" s="13">
        <v>0</v>
      </c>
      <c r="D54" s="13">
        <v>0</v>
      </c>
    </row>
    <row r="55" spans="2:4">
      <c r="B55" s="3" t="s">
        <v>47</v>
      </c>
      <c r="C55" s="13">
        <v>2500000</v>
      </c>
      <c r="D55" s="13">
        <v>0</v>
      </c>
    </row>
    <row r="56" spans="2:4">
      <c r="B56" s="3" t="s">
        <v>48</v>
      </c>
      <c r="C56" s="13">
        <v>1060000</v>
      </c>
      <c r="D56" s="13">
        <v>0</v>
      </c>
    </row>
    <row r="57" spans="2:4">
      <c r="B57" s="3" t="s">
        <v>49</v>
      </c>
      <c r="C57" s="13">
        <v>100000</v>
      </c>
      <c r="D57" s="13">
        <v>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>
      <c r="B83" s="44"/>
    </row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zoomScaleSheetLayoutView="100" workbookViewId="0">
      <selection sqref="A1:P83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14494638.659999998</v>
      </c>
      <c r="I8" s="18">
        <f>+I9+I15+I25+I35+I44+I51+I61+I66+I69+I73</f>
        <v>19603590.830000002</v>
      </c>
      <c r="J8" s="18">
        <f>+J9+J15+J25+J35+J44+J51+J61+J66+J69+J73</f>
        <v>22383520.32</v>
      </c>
      <c r="K8" s="18">
        <f>+K9+K15+K25+K35+K44+K51+K61+K66+K69+K73</f>
        <v>19065573.91</v>
      </c>
      <c r="L8" s="18">
        <f t="shared" ref="L8:O8" si="0">+L9+L15+L25+L35+L44+L51+L61+L66+L69+L73</f>
        <v>20036271.329999998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164356156.53999996</v>
      </c>
    </row>
    <row r="9" spans="1:17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8843928.7799999993</v>
      </c>
      <c r="I9" s="17">
        <f t="shared" si="1"/>
        <v>8550451.5500000007</v>
      </c>
      <c r="J9" s="17">
        <f t="shared" si="1"/>
        <v>8350662.6900000004</v>
      </c>
      <c r="K9" s="17">
        <f t="shared" si="1"/>
        <v>8302649.6200000001</v>
      </c>
      <c r="L9" s="17">
        <f t="shared" si="1"/>
        <v>8215140.0499999998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81162659.189999998</v>
      </c>
    </row>
    <row r="10" spans="1:17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7265694.9299999997</v>
      </c>
      <c r="I10" s="23">
        <v>7297173.4000000004</v>
      </c>
      <c r="J10" s="25">
        <v>7088623.0700000003</v>
      </c>
      <c r="K10" s="23">
        <v>7037797.6699999999</v>
      </c>
      <c r="L10" s="23">
        <v>6834253.3499999996</v>
      </c>
      <c r="M10" s="19">
        <v>0</v>
      </c>
      <c r="N10" s="23">
        <v>0</v>
      </c>
      <c r="O10" s="19">
        <v>0</v>
      </c>
      <c r="P10" s="18">
        <f>SUM(D10:O10)</f>
        <v>63342055.460000001</v>
      </c>
      <c r="Q10" s="13"/>
    </row>
    <row r="11" spans="1:17">
      <c r="A11" s="28" t="s">
        <v>3</v>
      </c>
      <c r="B11" s="36">
        <v>18066200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537377.38</v>
      </c>
      <c r="I11" s="23">
        <v>213000</v>
      </c>
      <c r="J11" s="25">
        <v>223500</v>
      </c>
      <c r="K11" s="23">
        <v>223500</v>
      </c>
      <c r="L11" s="23">
        <v>344481.95</v>
      </c>
      <c r="M11" s="19">
        <v>0</v>
      </c>
      <c r="N11" s="23">
        <v>0</v>
      </c>
      <c r="O11" s="19">
        <v>0</v>
      </c>
      <c r="P11" s="18">
        <f>SUM(D11:O11)</f>
        <v>8467608.0299999993</v>
      </c>
    </row>
    <row r="12" spans="1:17">
      <c r="A12" s="28" t="s">
        <v>4</v>
      </c>
      <c r="B12" s="36">
        <v>420000</v>
      </c>
      <c r="C12" s="36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3">
        <v>0</v>
      </c>
      <c r="J12" s="20">
        <v>0</v>
      </c>
      <c r="K12" s="23">
        <v>0</v>
      </c>
      <c r="L12" s="23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3">
        <v>0</v>
      </c>
      <c r="L13" s="23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12555000</v>
      </c>
      <c r="C14" s="36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1040856.47</v>
      </c>
      <c r="I14" s="20">
        <v>1040278.15</v>
      </c>
      <c r="J14" s="25">
        <v>1038539.62</v>
      </c>
      <c r="K14" s="20">
        <v>1041351.95</v>
      </c>
      <c r="L14" s="20">
        <v>1036404.75</v>
      </c>
      <c r="M14" s="19">
        <v>0</v>
      </c>
      <c r="N14" s="23">
        <v>0</v>
      </c>
      <c r="O14" s="19">
        <v>0</v>
      </c>
      <c r="P14" s="18">
        <f t="shared" ref="P14:P72" si="3">SUM(D14:O14)</f>
        <v>9352995.7000000011</v>
      </c>
    </row>
    <row r="15" spans="1:17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2584144.11</v>
      </c>
      <c r="I15" s="17">
        <f t="shared" si="4"/>
        <v>3172645.76</v>
      </c>
      <c r="J15" s="17">
        <f t="shared" si="4"/>
        <v>4518372.9000000004</v>
      </c>
      <c r="K15" s="17">
        <f t="shared" si="4"/>
        <v>2598326.5</v>
      </c>
      <c r="L15" s="17">
        <f t="shared" si="4"/>
        <v>2766242.9699999997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27294966.609999999</v>
      </c>
    </row>
    <row r="16" spans="1:17">
      <c r="A16" s="28" t="s">
        <v>8</v>
      </c>
      <c r="B16" s="36">
        <v>6440000</v>
      </c>
      <c r="C16" s="36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505467.92</v>
      </c>
      <c r="I16" s="23">
        <v>544031.34</v>
      </c>
      <c r="J16" s="25">
        <v>1065905.26</v>
      </c>
      <c r="K16" s="23">
        <v>577869.37</v>
      </c>
      <c r="L16" s="23">
        <v>184515.21</v>
      </c>
      <c r="M16" s="19">
        <v>0</v>
      </c>
      <c r="N16" s="23">
        <v>0</v>
      </c>
      <c r="O16" s="19">
        <v>0</v>
      </c>
      <c r="P16" s="18">
        <f t="shared" si="3"/>
        <v>4796885.33</v>
      </c>
    </row>
    <row r="17" spans="1:16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174997.4</v>
      </c>
      <c r="I17" s="23">
        <v>139999.99</v>
      </c>
      <c r="J17" s="25">
        <v>62327.6</v>
      </c>
      <c r="K17" s="23">
        <v>172000.01</v>
      </c>
      <c r="L17" s="23">
        <v>0</v>
      </c>
      <c r="M17" s="19">
        <v>0</v>
      </c>
      <c r="N17" s="23">
        <v>0</v>
      </c>
      <c r="O17" s="19">
        <v>0</v>
      </c>
      <c r="P17" s="18">
        <f t="shared" si="3"/>
        <v>699325</v>
      </c>
    </row>
    <row r="18" spans="1:16">
      <c r="A18" s="28" t="s">
        <v>10</v>
      </c>
      <c r="B18" s="36">
        <v>2900000</v>
      </c>
      <c r="C18" s="36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241200</v>
      </c>
      <c r="I18" s="23">
        <v>241750</v>
      </c>
      <c r="J18" s="20">
        <v>242350</v>
      </c>
      <c r="K18" s="23">
        <v>241650</v>
      </c>
      <c r="L18" s="23">
        <v>241400</v>
      </c>
      <c r="M18" s="20">
        <v>0</v>
      </c>
      <c r="N18" s="20">
        <v>0</v>
      </c>
      <c r="O18" s="20">
        <v>0</v>
      </c>
      <c r="P18" s="18">
        <f t="shared" si="3"/>
        <v>2174650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3">
        <v>0</v>
      </c>
      <c r="L19" s="23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5784000</v>
      </c>
      <c r="C20" s="36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373433.39</v>
      </c>
      <c r="I20" s="20">
        <v>542940.43999999994</v>
      </c>
      <c r="J20" s="25">
        <v>373433.39</v>
      </c>
      <c r="K20" s="20">
        <v>440940.46</v>
      </c>
      <c r="L20" s="20">
        <v>432686.92</v>
      </c>
      <c r="M20" s="19">
        <v>0</v>
      </c>
      <c r="N20" s="23">
        <v>0</v>
      </c>
      <c r="O20" s="19">
        <v>0</v>
      </c>
      <c r="P20" s="18">
        <f t="shared" si="3"/>
        <v>3997382.32</v>
      </c>
    </row>
    <row r="21" spans="1:16">
      <c r="A21" s="28" t="s">
        <v>13</v>
      </c>
      <c r="B21" s="36">
        <v>1720000</v>
      </c>
      <c r="C21" s="36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5">
        <v>0</v>
      </c>
      <c r="K21" s="23">
        <v>0</v>
      </c>
      <c r="L21" s="23">
        <v>247.5</v>
      </c>
      <c r="M21" s="19">
        <v>0</v>
      </c>
      <c r="N21" s="23">
        <v>0</v>
      </c>
      <c r="O21" s="19">
        <v>0</v>
      </c>
      <c r="P21" s="18">
        <f t="shared" si="3"/>
        <v>990852.15000000014</v>
      </c>
    </row>
    <row r="22" spans="1:16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170000</v>
      </c>
      <c r="I22" s="23">
        <v>0</v>
      </c>
      <c r="J22" s="25">
        <v>1124000</v>
      </c>
      <c r="K22" s="23">
        <v>0</v>
      </c>
      <c r="L22" s="23">
        <v>0</v>
      </c>
      <c r="M22" s="19">
        <v>0</v>
      </c>
      <c r="N22" s="23">
        <v>0</v>
      </c>
      <c r="O22" s="19">
        <v>0</v>
      </c>
      <c r="P22" s="18">
        <f t="shared" si="3"/>
        <v>3971902.8</v>
      </c>
    </row>
    <row r="23" spans="1:16">
      <c r="A23" s="28" t="s">
        <v>15</v>
      </c>
      <c r="B23" s="36">
        <v>12955000</v>
      </c>
      <c r="C23" s="36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926292.4</v>
      </c>
      <c r="I23" s="23">
        <v>1328999.99</v>
      </c>
      <c r="J23" s="20">
        <v>1302256.6499999999</v>
      </c>
      <c r="K23" s="23">
        <v>753866.66</v>
      </c>
      <c r="L23" s="23">
        <v>1533333.34</v>
      </c>
      <c r="M23" s="20">
        <v>0</v>
      </c>
      <c r="N23" s="20">
        <v>0</v>
      </c>
      <c r="O23" s="20">
        <v>0</v>
      </c>
      <c r="P23" s="18">
        <f t="shared" si="3"/>
        <v>8325789.0199999996</v>
      </c>
    </row>
    <row r="24" spans="1:16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192753</v>
      </c>
      <c r="I24" s="23">
        <v>374924</v>
      </c>
      <c r="J24" s="25">
        <v>348100</v>
      </c>
      <c r="K24" s="23">
        <v>412000</v>
      </c>
      <c r="L24" s="23">
        <v>374060</v>
      </c>
      <c r="M24" s="19">
        <v>0</v>
      </c>
      <c r="N24" s="23">
        <v>0</v>
      </c>
      <c r="O24" s="19">
        <v>0</v>
      </c>
      <c r="P24" s="18">
        <f t="shared" si="3"/>
        <v>2338179.9900000002</v>
      </c>
    </row>
    <row r="25" spans="1:16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2237798.37</v>
      </c>
      <c r="I25" s="17">
        <f t="shared" si="6"/>
        <v>7555705.3200000003</v>
      </c>
      <c r="J25" s="17">
        <f t="shared" si="6"/>
        <v>9222557.629999999</v>
      </c>
      <c r="K25" s="17">
        <f t="shared" si="6"/>
        <v>7890354.8000000007</v>
      </c>
      <c r="L25" s="17">
        <f t="shared" si="6"/>
        <v>8821588.3099999987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53627479.120000005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12500.16</v>
      </c>
      <c r="I26" s="23">
        <v>23010</v>
      </c>
      <c r="J26" s="25">
        <v>47622.080000000002</v>
      </c>
      <c r="K26" s="23">
        <v>27540</v>
      </c>
      <c r="L26" s="23">
        <v>0</v>
      </c>
      <c r="M26" s="19">
        <v>0</v>
      </c>
      <c r="N26" s="23">
        <v>0</v>
      </c>
      <c r="O26" s="19">
        <v>0</v>
      </c>
      <c r="P26" s="18">
        <f t="shared" si="3"/>
        <v>171610.95</v>
      </c>
    </row>
    <row r="27" spans="1:16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1490035</v>
      </c>
      <c r="I27" s="23">
        <v>6339513.2800000003</v>
      </c>
      <c r="J27" s="25">
        <v>8353971.7999999998</v>
      </c>
      <c r="K27" s="23">
        <v>6724527.9000000004</v>
      </c>
      <c r="L27" s="23">
        <v>8321588.3099999996</v>
      </c>
      <c r="M27" s="19">
        <v>0</v>
      </c>
      <c r="N27" s="23">
        <v>0</v>
      </c>
      <c r="O27" s="19">
        <v>0</v>
      </c>
      <c r="P27" s="18">
        <f t="shared" si="3"/>
        <v>46011545.260000005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3">
        <v>367848.93</v>
      </c>
      <c r="J28" s="20">
        <v>0</v>
      </c>
      <c r="K28" s="23">
        <v>0</v>
      </c>
      <c r="L28" s="23">
        <v>0</v>
      </c>
      <c r="M28" s="20">
        <v>0</v>
      </c>
      <c r="N28" s="20">
        <v>0</v>
      </c>
      <c r="O28" s="20">
        <v>0</v>
      </c>
      <c r="P28" s="18">
        <f t="shared" si="3"/>
        <v>622894.13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3">
        <v>0</v>
      </c>
      <c r="L29" s="23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323300</v>
      </c>
      <c r="C30" s="36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0">
        <v>0</v>
      </c>
      <c r="J30" s="25">
        <v>0</v>
      </c>
      <c r="K30" s="20">
        <v>119770</v>
      </c>
      <c r="L30" s="20">
        <v>0</v>
      </c>
      <c r="M30" s="19">
        <v>0</v>
      </c>
      <c r="N30" s="23">
        <v>0</v>
      </c>
      <c r="O30" s="19">
        <v>0</v>
      </c>
      <c r="P30" s="18">
        <f t="shared" si="3"/>
        <v>208270</v>
      </c>
    </row>
    <row r="31" spans="1:16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5">
        <v>49796</v>
      </c>
      <c r="K31" s="23">
        <v>0</v>
      </c>
      <c r="L31" s="23">
        <v>0</v>
      </c>
      <c r="M31" s="19">
        <v>0</v>
      </c>
      <c r="N31" s="23">
        <v>0</v>
      </c>
      <c r="O31" s="19">
        <v>0</v>
      </c>
      <c r="P31" s="18">
        <f t="shared" si="3"/>
        <v>409200.4</v>
      </c>
    </row>
    <row r="32" spans="1:16">
      <c r="A32" s="28" t="s">
        <v>24</v>
      </c>
      <c r="B32" s="36">
        <v>6405000</v>
      </c>
      <c r="C32" s="36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577636.44999999995</v>
      </c>
      <c r="I32" s="23">
        <v>649332</v>
      </c>
      <c r="J32" s="25">
        <v>545177.1</v>
      </c>
      <c r="K32" s="23">
        <v>587816.9</v>
      </c>
      <c r="L32" s="23">
        <v>500000</v>
      </c>
      <c r="M32" s="19">
        <v>0</v>
      </c>
      <c r="N32" s="23">
        <v>0</v>
      </c>
      <c r="O32" s="19">
        <v>0</v>
      </c>
      <c r="P32" s="18">
        <f t="shared" si="3"/>
        <v>4859850.05</v>
      </c>
    </row>
    <row r="33" spans="1:16">
      <c r="A33" s="28" t="s">
        <v>25</v>
      </c>
      <c r="B33" s="36">
        <v>0</v>
      </c>
      <c r="C33" s="36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3">
        <v>0</v>
      </c>
      <c r="J33" s="20">
        <v>0</v>
      </c>
      <c r="K33" s="23">
        <v>0</v>
      </c>
      <c r="L33" s="23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>
      <c r="A34" s="28" t="s">
        <v>26</v>
      </c>
      <c r="B34" s="36">
        <v>2340682</v>
      </c>
      <c r="C34" s="36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157626.76</v>
      </c>
      <c r="I34" s="23">
        <v>176001.11</v>
      </c>
      <c r="J34" s="25">
        <v>225990.65</v>
      </c>
      <c r="K34" s="23">
        <v>430700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1344108.33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828767.4</v>
      </c>
      <c r="I51" s="24">
        <f t="shared" si="12"/>
        <v>324788.2</v>
      </c>
      <c r="J51" s="24">
        <f t="shared" si="12"/>
        <v>291927.10000000003</v>
      </c>
      <c r="K51" s="30">
        <f>+K52+K53+K54+K55+K56+K58+K59+K60</f>
        <v>274242.99</v>
      </c>
      <c r="L51" s="30">
        <f>+L52+L53+L54+L55+L56+L58+L59+L60</f>
        <v>233300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2271051.62</v>
      </c>
    </row>
    <row r="52" spans="1:16">
      <c r="A52" s="28" t="s">
        <v>44</v>
      </c>
      <c r="B52" s="36">
        <v>1385000</v>
      </c>
      <c r="C52" s="36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192257.4</v>
      </c>
      <c r="I52" s="23">
        <v>313573.2</v>
      </c>
      <c r="J52" s="25">
        <v>134219.01</v>
      </c>
      <c r="K52" s="23">
        <v>256999.99</v>
      </c>
      <c r="L52" s="23">
        <v>29599.97</v>
      </c>
      <c r="M52" s="19">
        <v>0</v>
      </c>
      <c r="N52" s="23">
        <v>0</v>
      </c>
      <c r="O52" s="19">
        <v>0</v>
      </c>
      <c r="P52" s="18">
        <f>SUM(D52:O52)</f>
        <v>1244675.5</v>
      </c>
    </row>
    <row r="53" spans="1:16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42710.01</v>
      </c>
      <c r="K53" s="23">
        <v>0</v>
      </c>
      <c r="L53" s="23">
        <v>203700.03</v>
      </c>
      <c r="M53" s="19">
        <v>0</v>
      </c>
      <c r="N53" s="23">
        <v>0</v>
      </c>
      <c r="O53" s="19">
        <v>0</v>
      </c>
      <c r="P53" s="18">
        <f t="shared" si="3"/>
        <v>246410.04</v>
      </c>
    </row>
    <row r="54" spans="1:16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3">
        <v>0</v>
      </c>
      <c r="J54" s="20">
        <v>0</v>
      </c>
      <c r="K54" s="23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3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636510</v>
      </c>
      <c r="I56" s="20">
        <v>11215</v>
      </c>
      <c r="J56" s="25">
        <v>114998.08</v>
      </c>
      <c r="K56" s="20">
        <v>17243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779966.08</v>
      </c>
    </row>
    <row r="57" spans="1:16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14494638.659999998</v>
      </c>
      <c r="I82" s="21">
        <f t="shared" si="30"/>
        <v>19603590.830000002</v>
      </c>
      <c r="J82" s="21">
        <f t="shared" si="30"/>
        <v>22383520.32</v>
      </c>
      <c r="K82" s="21">
        <f t="shared" si="30"/>
        <v>19065573.91</v>
      </c>
      <c r="L82" s="21">
        <f t="shared" si="30"/>
        <v>20036271.329999998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164356156.53999996</v>
      </c>
    </row>
    <row r="83" spans="1:16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zoomScaleSheetLayoutView="100" workbookViewId="0">
      <selection activeCell="K9" sqref="K9"/>
    </sheetView>
  </sheetViews>
  <sheetFormatPr baseColWidth="10" defaultColWidth="11.42578125" defaultRowHeight="1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2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14494638.659999998</v>
      </c>
      <c r="G7" s="18">
        <f t="shared" si="0"/>
        <v>19603590.830000002</v>
      </c>
      <c r="H7" s="18">
        <f t="shared" si="0"/>
        <v>22383520.32</v>
      </c>
      <c r="I7" s="18">
        <f t="shared" si="0"/>
        <v>19065573.91</v>
      </c>
      <c r="J7" s="18">
        <f t="shared" si="0"/>
        <v>20036271.329999998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164356156.54000002</v>
      </c>
    </row>
    <row r="8" spans="1:15">
      <c r="A8" s="27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8843928.7799999993</v>
      </c>
      <c r="G8" s="17">
        <f t="shared" si="2"/>
        <v>8550451.5500000007</v>
      </c>
      <c r="H8" s="17">
        <f t="shared" si="2"/>
        <v>8350662.6900000004</v>
      </c>
      <c r="I8" s="17">
        <f t="shared" si="2"/>
        <v>8302649.6200000001</v>
      </c>
      <c r="J8" s="17">
        <f t="shared" si="2"/>
        <v>8215140.0499999998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81162659.189999998</v>
      </c>
    </row>
    <row r="9" spans="1:15">
      <c r="A9" s="28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7265694.9299999997</v>
      </c>
      <c r="G9" s="23">
        <v>7297173.4000000004</v>
      </c>
      <c r="H9" s="25">
        <v>7088623.0700000003</v>
      </c>
      <c r="I9" s="23">
        <v>7037797.6699999999</v>
      </c>
      <c r="J9" s="23">
        <v>6834253.3499999996</v>
      </c>
      <c r="K9" s="19">
        <v>0</v>
      </c>
      <c r="L9" s="23">
        <v>0</v>
      </c>
      <c r="M9" s="23">
        <v>0</v>
      </c>
      <c r="N9" s="18">
        <f>SUM(B9:M9)</f>
        <v>63342055.460000001</v>
      </c>
    </row>
    <row r="10" spans="1:15">
      <c r="A10" s="28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537377.38</v>
      </c>
      <c r="G10" s="23">
        <v>213000</v>
      </c>
      <c r="H10" s="25">
        <v>223500</v>
      </c>
      <c r="I10" s="23">
        <v>223500</v>
      </c>
      <c r="J10" s="23">
        <v>344481.95</v>
      </c>
      <c r="K10" s="19">
        <v>0</v>
      </c>
      <c r="L10" s="23">
        <v>0</v>
      </c>
      <c r="M10" s="23">
        <v>0</v>
      </c>
      <c r="N10" s="18">
        <f>SUM(B10:M10)</f>
        <v>8467608.0299999993</v>
      </c>
    </row>
    <row r="11" spans="1:15">
      <c r="A11" s="28" t="s">
        <v>4</v>
      </c>
      <c r="B11" s="20">
        <v>0</v>
      </c>
      <c r="C11" s="23">
        <v>0</v>
      </c>
      <c r="D11" s="23">
        <v>0</v>
      </c>
      <c r="E11" s="20">
        <v>0</v>
      </c>
      <c r="F11" s="20">
        <v>0</v>
      </c>
      <c r="G11" s="23">
        <v>0</v>
      </c>
      <c r="H11" s="20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3">
        <v>1040856.47</v>
      </c>
      <c r="G13" s="20">
        <v>1040278.15</v>
      </c>
      <c r="H13" s="25">
        <v>1038539.62</v>
      </c>
      <c r="I13" s="20">
        <v>1041351.95</v>
      </c>
      <c r="J13" s="20">
        <v>1036404.75</v>
      </c>
      <c r="K13" s="20">
        <v>0</v>
      </c>
      <c r="L13" s="20">
        <v>0</v>
      </c>
      <c r="M13" s="20">
        <v>0</v>
      </c>
      <c r="N13" s="18">
        <f t="shared" si="3"/>
        <v>9352995.7000000011</v>
      </c>
    </row>
    <row r="14" spans="1:15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2584144.11</v>
      </c>
      <c r="G14" s="17">
        <f t="shared" si="5"/>
        <v>3172645.76</v>
      </c>
      <c r="H14" s="17">
        <f t="shared" si="5"/>
        <v>4518372.9000000004</v>
      </c>
      <c r="I14" s="17">
        <f t="shared" si="5"/>
        <v>2598326.5</v>
      </c>
      <c r="J14" s="17">
        <f t="shared" si="5"/>
        <v>2766242.9699999997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27294966.609999999</v>
      </c>
    </row>
    <row r="15" spans="1:15">
      <c r="A15" s="28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505467.92</v>
      </c>
      <c r="G15" s="23">
        <v>544031.34</v>
      </c>
      <c r="H15" s="25">
        <v>1065905.26</v>
      </c>
      <c r="I15" s="23">
        <v>577869.37</v>
      </c>
      <c r="J15" s="23">
        <v>184515.21</v>
      </c>
      <c r="K15" s="19">
        <v>0</v>
      </c>
      <c r="L15" s="23">
        <v>0</v>
      </c>
      <c r="M15" s="23">
        <v>0</v>
      </c>
      <c r="N15" s="18">
        <f>SUM(B15:M15)</f>
        <v>4796885.33</v>
      </c>
    </row>
    <row r="16" spans="1:15">
      <c r="A16" s="28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174997.4</v>
      </c>
      <c r="G16" s="23">
        <v>139999.99</v>
      </c>
      <c r="H16" s="25">
        <v>62327.6</v>
      </c>
      <c r="I16" s="23">
        <v>172000.01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699325</v>
      </c>
    </row>
    <row r="17" spans="1:14">
      <c r="A17" s="28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0">
        <v>241200</v>
      </c>
      <c r="G17" s="23">
        <v>241750</v>
      </c>
      <c r="H17" s="20">
        <v>242350</v>
      </c>
      <c r="I17" s="23">
        <v>241650</v>
      </c>
      <c r="J17" s="23">
        <v>241400</v>
      </c>
      <c r="K17" s="19">
        <v>0</v>
      </c>
      <c r="L17" s="23">
        <v>0</v>
      </c>
      <c r="M17" s="23">
        <v>0</v>
      </c>
      <c r="N17" s="18">
        <f t="shared" si="6"/>
        <v>2174650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3">
        <v>373433.39</v>
      </c>
      <c r="G19" s="20">
        <v>542940.43999999994</v>
      </c>
      <c r="H19" s="25">
        <v>373433.39</v>
      </c>
      <c r="I19" s="20">
        <v>440940.46</v>
      </c>
      <c r="J19" s="20">
        <v>432686.92</v>
      </c>
      <c r="K19" s="20">
        <v>0</v>
      </c>
      <c r="L19" s="20">
        <v>0</v>
      </c>
      <c r="M19" s="20">
        <v>0</v>
      </c>
      <c r="N19" s="18">
        <f t="shared" si="6"/>
        <v>3997382.32</v>
      </c>
    </row>
    <row r="20" spans="1:14" s="32" customFormat="1">
      <c r="A20" s="28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5">
        <v>0</v>
      </c>
      <c r="I20" s="23">
        <v>0</v>
      </c>
      <c r="J20" s="23">
        <v>247.5</v>
      </c>
      <c r="K20" s="19">
        <v>0</v>
      </c>
      <c r="L20" s="23">
        <v>0</v>
      </c>
      <c r="M20" s="23">
        <v>0</v>
      </c>
      <c r="N20" s="18">
        <f t="shared" si="6"/>
        <v>990852.15000000014</v>
      </c>
    </row>
    <row r="21" spans="1:14">
      <c r="A21" s="28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170000</v>
      </c>
      <c r="G21" s="23">
        <v>0</v>
      </c>
      <c r="H21" s="25">
        <v>1124000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3971902.8</v>
      </c>
    </row>
    <row r="22" spans="1:14">
      <c r="A22" s="28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0">
        <v>926292.4</v>
      </c>
      <c r="G22" s="23">
        <v>1328999.99</v>
      </c>
      <c r="H22" s="20">
        <v>1302256.6499999999</v>
      </c>
      <c r="I22" s="23">
        <v>753866.66</v>
      </c>
      <c r="J22" s="23">
        <v>1533333.34</v>
      </c>
      <c r="K22" s="19">
        <v>0</v>
      </c>
      <c r="L22" s="23">
        <v>0</v>
      </c>
      <c r="M22" s="23">
        <v>0</v>
      </c>
      <c r="N22" s="18">
        <f t="shared" si="6"/>
        <v>8325789.0199999996</v>
      </c>
    </row>
    <row r="23" spans="1:14">
      <c r="A23" s="28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192753</v>
      </c>
      <c r="G23" s="23">
        <v>374924</v>
      </c>
      <c r="H23" s="25">
        <v>348100</v>
      </c>
      <c r="I23" s="23">
        <v>412000</v>
      </c>
      <c r="J23" s="23">
        <v>374060</v>
      </c>
      <c r="K23" s="19">
        <v>0</v>
      </c>
      <c r="L23" s="23">
        <v>0</v>
      </c>
      <c r="M23" s="23">
        <v>0</v>
      </c>
      <c r="N23" s="18">
        <f t="shared" si="6"/>
        <v>2338179.9900000002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2237798.37</v>
      </c>
      <c r="G24" s="17">
        <f t="shared" si="9"/>
        <v>7555705.3200000003</v>
      </c>
      <c r="H24" s="17">
        <f t="shared" si="9"/>
        <v>9222557.629999999</v>
      </c>
      <c r="I24" s="17">
        <f t="shared" si="9"/>
        <v>7890354.8000000007</v>
      </c>
      <c r="J24" s="17">
        <f t="shared" si="9"/>
        <v>8821588.3099999987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53627479.120000005</v>
      </c>
    </row>
    <row r="25" spans="1:14">
      <c r="A25" s="28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12500.16</v>
      </c>
      <c r="G25" s="23">
        <v>23010</v>
      </c>
      <c r="H25" s="25">
        <v>47622.080000000002</v>
      </c>
      <c r="I25" s="23">
        <v>27540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171610.95</v>
      </c>
    </row>
    <row r="26" spans="1:14">
      <c r="A26" s="28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1490035</v>
      </c>
      <c r="G26" s="23">
        <v>6339513.2800000003</v>
      </c>
      <c r="H26" s="25">
        <v>8353971.7999999998</v>
      </c>
      <c r="I26" s="23">
        <v>6724527.9000000004</v>
      </c>
      <c r="J26" s="23">
        <v>8321588.3099999996</v>
      </c>
      <c r="K26" s="19">
        <v>0</v>
      </c>
      <c r="L26" s="23">
        <v>0</v>
      </c>
      <c r="M26" s="23">
        <v>0</v>
      </c>
      <c r="N26" s="18">
        <f t="shared" ref="N26:N33" si="10">SUM(B26:M26)</f>
        <v>46011545.260000005</v>
      </c>
    </row>
    <row r="27" spans="1:14">
      <c r="A27" s="28" t="s">
        <v>20</v>
      </c>
      <c r="B27" s="23">
        <v>0</v>
      </c>
      <c r="C27" s="23">
        <v>0</v>
      </c>
      <c r="D27" s="23">
        <v>255045.2</v>
      </c>
      <c r="E27" s="20">
        <v>0</v>
      </c>
      <c r="F27" s="20">
        <v>0</v>
      </c>
      <c r="G27" s="23">
        <v>367848.93</v>
      </c>
      <c r="H27" s="20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622894.13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28" t="s">
        <v>22</v>
      </c>
      <c r="B29" s="20">
        <v>0</v>
      </c>
      <c r="C29" s="20">
        <v>88500</v>
      </c>
      <c r="D29" s="20">
        <v>0</v>
      </c>
      <c r="E29" s="23">
        <v>0</v>
      </c>
      <c r="F29" s="23">
        <v>0</v>
      </c>
      <c r="G29" s="20">
        <v>0</v>
      </c>
      <c r="H29" s="25">
        <v>0</v>
      </c>
      <c r="I29" s="20">
        <v>119770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208270</v>
      </c>
    </row>
    <row r="30" spans="1:14">
      <c r="A30" s="28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5">
        <v>49796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409200.4</v>
      </c>
    </row>
    <row r="31" spans="1:14">
      <c r="A31" s="28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577636.44999999995</v>
      </c>
      <c r="G31" s="23">
        <v>649332</v>
      </c>
      <c r="H31" s="25">
        <v>545177.1</v>
      </c>
      <c r="I31" s="23">
        <v>587816.9</v>
      </c>
      <c r="J31" s="23">
        <v>500000</v>
      </c>
      <c r="K31" s="19">
        <v>0</v>
      </c>
      <c r="L31" s="23">
        <v>0</v>
      </c>
      <c r="M31" s="23">
        <v>0</v>
      </c>
      <c r="N31" s="18">
        <f t="shared" si="10"/>
        <v>4859850.05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0">
        <v>0</v>
      </c>
      <c r="F32" s="20">
        <v>0</v>
      </c>
      <c r="G32" s="23">
        <v>0</v>
      </c>
      <c r="H32" s="20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157626.76</v>
      </c>
      <c r="G33" s="23">
        <v>176001.11</v>
      </c>
      <c r="H33" s="25">
        <v>225990.65</v>
      </c>
      <c r="I33" s="23">
        <v>430700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1344108.33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828767.4</v>
      </c>
      <c r="G50" s="24">
        <f t="shared" si="17"/>
        <v>324788.2</v>
      </c>
      <c r="H50" s="24">
        <f t="shared" si="17"/>
        <v>291927.10000000003</v>
      </c>
      <c r="I50" s="24">
        <f t="shared" si="17"/>
        <v>274242.99</v>
      </c>
      <c r="J50" s="24">
        <f t="shared" si="17"/>
        <v>233300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2271051.62</v>
      </c>
    </row>
    <row r="51" spans="1:14">
      <c r="A51" s="28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192257.4</v>
      </c>
      <c r="G51" s="23">
        <v>313573.2</v>
      </c>
      <c r="H51" s="25">
        <v>134219.01</v>
      </c>
      <c r="I51" s="23">
        <v>256999.99</v>
      </c>
      <c r="J51" s="23">
        <v>29599.97</v>
      </c>
      <c r="K51" s="19">
        <v>0</v>
      </c>
      <c r="L51" s="23">
        <v>0</v>
      </c>
      <c r="M51" s="23">
        <v>0</v>
      </c>
      <c r="N51" s="18">
        <f t="shared" si="15"/>
        <v>1244675.5</v>
      </c>
    </row>
    <row r="52" spans="1:14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5">
        <v>42710.01</v>
      </c>
      <c r="I52" s="23">
        <v>0</v>
      </c>
      <c r="J52" s="23">
        <v>203700.03</v>
      </c>
      <c r="K52" s="19">
        <v>0</v>
      </c>
      <c r="L52" s="23">
        <v>0</v>
      </c>
      <c r="M52" s="23">
        <v>0</v>
      </c>
      <c r="N52" s="18">
        <f t="shared" si="15"/>
        <v>246410.04</v>
      </c>
    </row>
    <row r="53" spans="1:14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0">
        <v>0</v>
      </c>
      <c r="G53" s="23">
        <v>0</v>
      </c>
      <c r="H53" s="20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5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3">
        <v>636510</v>
      </c>
      <c r="G55" s="20">
        <v>11215</v>
      </c>
      <c r="H55" s="25">
        <v>114998.08</v>
      </c>
      <c r="I55" s="20">
        <v>17243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779966.08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3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14494638.659999998</v>
      </c>
      <c r="G81" s="21">
        <f t="shared" si="33"/>
        <v>19603590.830000002</v>
      </c>
      <c r="H81" s="21">
        <f t="shared" si="33"/>
        <v>22383520.32</v>
      </c>
      <c r="I81" s="21">
        <f t="shared" si="33"/>
        <v>19065573.91</v>
      </c>
      <c r="J81" s="21">
        <f t="shared" si="33"/>
        <v>20036271.329999998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164356156.54000002</v>
      </c>
    </row>
    <row r="82" spans="1:14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2024-10-02T14:32:15Z</cp:lastPrinted>
  <dcterms:created xsi:type="dcterms:W3CDTF">2021-07-29T18:58:50Z</dcterms:created>
  <dcterms:modified xsi:type="dcterms:W3CDTF">2024-10-08T20:59:28Z</dcterms:modified>
</cp:coreProperties>
</file>