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/>
  <c r="O15"/>
  <c r="O25"/>
  <c r="O35"/>
  <c r="O44"/>
  <c r="O51"/>
  <c r="O61"/>
  <c r="O66"/>
  <c r="O69"/>
  <c r="O74"/>
  <c r="O73" s="1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K7" i="3" l="1"/>
  <c r="K81" s="1"/>
  <c r="N8" i="2"/>
  <c r="N82" s="1"/>
  <c r="O8"/>
  <c r="O82" s="1"/>
  <c r="B8"/>
  <c r="B82" s="1"/>
  <c r="C7" i="3"/>
  <c r="C81" s="1"/>
  <c r="C72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E79"/>
  <c r="F79"/>
  <c r="G79"/>
  <c r="H79"/>
  <c r="I79"/>
  <c r="J79"/>
  <c r="L79"/>
  <c r="M79"/>
  <c r="D76"/>
  <c r="E76"/>
  <c r="F76"/>
  <c r="G76"/>
  <c r="H76"/>
  <c r="I76"/>
  <c r="J76"/>
  <c r="L76"/>
  <c r="M76"/>
  <c r="D73"/>
  <c r="E73"/>
  <c r="F73"/>
  <c r="G73"/>
  <c r="H73"/>
  <c r="I73"/>
  <c r="J73"/>
  <c r="L73"/>
  <c r="L72" s="1"/>
  <c r="M73"/>
  <c r="E68"/>
  <c r="F68"/>
  <c r="G68"/>
  <c r="H68"/>
  <c r="I68"/>
  <c r="J68"/>
  <c r="L68"/>
  <c r="M68"/>
  <c r="D65"/>
  <c r="E65"/>
  <c r="F65"/>
  <c r="G65"/>
  <c r="H65"/>
  <c r="I65"/>
  <c r="J65"/>
  <c r="L65"/>
  <c r="M65"/>
  <c r="D60"/>
  <c r="E60"/>
  <c r="F60"/>
  <c r="G60"/>
  <c r="H60"/>
  <c r="I60"/>
  <c r="J60"/>
  <c r="L60"/>
  <c r="M60"/>
  <c r="D50"/>
  <c r="E50"/>
  <c r="F50"/>
  <c r="G50"/>
  <c r="H50"/>
  <c r="I50"/>
  <c r="J50"/>
  <c r="L50"/>
  <c r="M50"/>
  <c r="D43"/>
  <c r="E43"/>
  <c r="F43"/>
  <c r="G43"/>
  <c r="H43"/>
  <c r="I43"/>
  <c r="J43"/>
  <c r="L43"/>
  <c r="M43"/>
  <c r="D34"/>
  <c r="E34"/>
  <c r="F34"/>
  <c r="G34"/>
  <c r="H34"/>
  <c r="I34"/>
  <c r="J34"/>
  <c r="L34"/>
  <c r="M34"/>
  <c r="E24"/>
  <c r="F24"/>
  <c r="G24"/>
  <c r="H24"/>
  <c r="I24"/>
  <c r="J24"/>
  <c r="L24"/>
  <c r="M24"/>
  <c r="D14"/>
  <c r="E14"/>
  <c r="F14"/>
  <c r="G14"/>
  <c r="H14"/>
  <c r="I14"/>
  <c r="L14"/>
  <c r="M14"/>
  <c r="D8"/>
  <c r="E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E72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F7"/>
  <c r="F81" s="1"/>
  <c r="E7"/>
  <c r="E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<sst xmlns="http://schemas.openxmlformats.org/spreadsheetml/2006/main" count="286" uniqueCount="111">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</sst>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view="pageBreakPreview" topLeftCell="A70" zoomScaleSheetLayoutView="100" workbookViewId="0">
      <selection activeCell="A90" sqref="A90"/>
    </sheetView>
  </sheetViews>
  <sheetFormatPr baseColWidth="10" defaultColWidth="11.42578125" defaultRowHeight="15"/>
  <cols>
    <col min="1" max="1" width="87.7109375" customWidth="1"/>
    <col min="2" max="2" width="17.5703125" customWidth="1"/>
    <col min="3" max="3" width="16.7109375" customWidth="1"/>
  </cols>
  <sheetData>
    <row r="1" spans="1:13" ht="25.15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75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15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.7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60.75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zoomScaleSheetLayoutView="100" workbookViewId="0">
      <selection activeCell="H10" sqref="H10"/>
    </sheetView>
  </sheetViews>
  <sheetFormatPr baseColWidth="10" defaultColWidth="11.42578125" defaultRowHeight="15"/>
  <cols>
    <col min="1" max="1" width="60.28515625" customWidth="1"/>
    <col min="2" max="2" width="14.28515625" customWidth="1"/>
    <col min="3" max="4" width="13.28515625" customWidth="1"/>
    <col min="5" max="5" width="12.7109375" customWidth="1"/>
    <col min="6" max="6" width="9" customWidth="1"/>
    <col min="7" max="7" width="7.7109375" customWidth="1"/>
    <col min="8" max="8" width="8.140625" customWidth="1"/>
    <col min="9" max="9" width="7.7109375" customWidth="1"/>
    <col min="10" max="10" width="8.28515625" customWidth="1"/>
    <col min="11" max="11" width="7.85546875" customWidth="1"/>
    <col min="12" max="12" width="11.140625" customWidth="1"/>
    <col min="13" max="13" width="9.42578125" customWidth="1"/>
    <col min="14" max="14" width="10.140625" customWidth="1"/>
    <col min="15" max="15" width="10.7109375" customWidth="1"/>
    <col min="16" max="16" width="14.140625" customWidth="1"/>
    <col min="17" max="17" width="12.425781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36865348.649999999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20212564.98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0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17753380.16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447000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0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2012184.82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6276701.8499999996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0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385743.92000000004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467800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0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692600.5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533057.43000000005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4100000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0</v>
      </c>
      <c r="G23" s="23">
        <v>0</v>
      </c>
      <c r="H23" s="23">
        <v>0</v>
      </c>
      <c r="I23" s="23">
        <v>0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97500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9951509.0199999996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33032.5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3">
        <v>0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9518678.0199999996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199685.5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200113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225000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225000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36865348.649999999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8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zoomScaleSheetLayoutView="100" workbookViewId="0">
      <selection activeCell="H89" sqref="H89"/>
    </sheetView>
  </sheetViews>
  <sheetFormatPr baseColWidth="10" defaultColWidth="11.42578125" defaultRowHeight="15"/>
  <cols>
    <col min="1" max="1" width="55.140625" customWidth="1"/>
    <col min="2" max="2" width="12.85546875" customWidth="1"/>
    <col min="3" max="3" width="13" customWidth="1"/>
    <col min="4" max="6" width="9.28515625" customWidth="1"/>
    <col min="7" max="7" width="8.5703125" customWidth="1"/>
    <col min="8" max="8" width="8.7109375" customWidth="1"/>
    <col min="9" max="9" width="10.140625" customWidth="1"/>
    <col min="10" max="10" width="12.85546875" customWidth="1"/>
    <col min="11" max="11" width="10.28515625" customWidth="1"/>
    <col min="12" max="12" width="12.7109375" customWidth="1"/>
    <col min="13" max="13" width="11.570312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36865348.649999999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20212564.98</v>
      </c>
    </row>
    <row r="9" spans="1:15">
      <c r="A9" s="43" t="s">
        <v>2</v>
      </c>
      <c r="B9" s="23">
        <v>8688190.0800000001</v>
      </c>
      <c r="C9" s="23">
        <v>9065190.0800000001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17753380.16</v>
      </c>
    </row>
    <row r="10" spans="1:15">
      <c r="A10" s="43" t="s">
        <v>3</v>
      </c>
      <c r="B10" s="23">
        <v>223500</v>
      </c>
      <c r="C10" s="23">
        <v>223500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447000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1009879.56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2012184.82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6276701.8499999996</v>
      </c>
    </row>
    <row r="15" spans="1:15">
      <c r="A15" s="43" t="s">
        <v>8</v>
      </c>
      <c r="B15" s="23">
        <v>50714.83</v>
      </c>
      <c r="C15" s="23">
        <v>335029.09000000003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385743.92000000004</v>
      </c>
    </row>
    <row r="16" spans="1:15">
      <c r="A16" s="43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>
      <c r="A17" s="43" t="s">
        <v>10</v>
      </c>
      <c r="B17" s="20">
        <v>227700</v>
      </c>
      <c r="C17" s="20">
        <v>240100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467800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400167.1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692600.5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533057.43000000005</v>
      </c>
    </row>
    <row r="21" spans="1:14">
      <c r="A21" s="43" t="s">
        <v>14</v>
      </c>
      <c r="B21" s="23">
        <v>3000000</v>
      </c>
      <c r="C21" s="20">
        <v>1100000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4100000</v>
      </c>
    </row>
    <row r="22" spans="1:14">
      <c r="A22" s="43" t="s">
        <v>15</v>
      </c>
      <c r="B22" s="23">
        <v>0</v>
      </c>
      <c r="C22" s="23">
        <v>97500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97500</v>
      </c>
    </row>
    <row r="23" spans="1:14">
      <c r="A23" s="43" t="s">
        <v>16</v>
      </c>
      <c r="B23" s="3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0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0</v>
      </c>
      <c r="E24" s="17">
        <f t="shared" ref="E24:N24" si="8">+E25+E26+E27+E28+E29+E30+E31+E32+E33</f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10151081.82</v>
      </c>
    </row>
    <row r="25" spans="1:14">
      <c r="A25" s="43" t="s">
        <v>18</v>
      </c>
      <c r="B25" s="23">
        <v>0</v>
      </c>
      <c r="C25" s="23">
        <v>33032.5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33032.5</v>
      </c>
    </row>
    <row r="26" spans="1:14">
      <c r="A26" s="43" t="s">
        <v>19</v>
      </c>
      <c r="B26" s="20">
        <v>0</v>
      </c>
      <c r="C26" s="20">
        <v>9518678.0199999996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9">SUM(B26:M26)</f>
        <v>9518678.0199999996</v>
      </c>
    </row>
    <row r="27" spans="1:14">
      <c r="A27" s="43" t="s">
        <v>20</v>
      </c>
      <c r="B27" s="23">
        <v>0</v>
      </c>
      <c r="C27" s="23">
        <v>199685.5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9"/>
        <v>199685.5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9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9"/>
        <v>0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9"/>
        <v>0</v>
      </c>
    </row>
    <row r="31" spans="1:14">
      <c r="A31" s="43" t="s">
        <v>24</v>
      </c>
      <c r="B31" s="23">
        <v>0</v>
      </c>
      <c r="C31" s="23">
        <v>200113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9"/>
        <v>200113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9"/>
        <v>0</v>
      </c>
    </row>
    <row r="33" spans="1:14">
      <c r="A33" s="43" t="s">
        <v>26</v>
      </c>
      <c r="B33" s="23">
        <v>0</v>
      </c>
      <c r="C33" s="23">
        <v>199572.8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9"/>
        <v>199572.8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0">+D35+D36+D37+D38+D39+D40+D41+D42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1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1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1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1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1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1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2">+C44+C45+C46+C47+C48+C49</f>
        <v>0</v>
      </c>
      <c r="D43" s="24">
        <f t="shared" ref="D43:N43" si="13">+D44+D45+D46+D47+D48+D49</f>
        <v>0</v>
      </c>
      <c r="E43" s="24">
        <f t="shared" si="13"/>
        <v>0</v>
      </c>
      <c r="F43" s="24">
        <f t="shared" si="13"/>
        <v>0</v>
      </c>
      <c r="G43" s="24">
        <f t="shared" si="13"/>
        <v>0</v>
      </c>
      <c r="H43" s="24">
        <f t="shared" si="13"/>
        <v>0</v>
      </c>
      <c r="I43" s="24">
        <f t="shared" si="13"/>
        <v>0</v>
      </c>
      <c r="J43" s="24">
        <f t="shared" si="13"/>
        <v>0</v>
      </c>
      <c r="K43" s="30">
        <f t="shared" si="13"/>
        <v>0</v>
      </c>
      <c r="L43" s="24">
        <f t="shared" si="13"/>
        <v>0</v>
      </c>
      <c r="M43" s="24">
        <f t="shared" si="13"/>
        <v>0</v>
      </c>
      <c r="N43" s="24">
        <f t="shared" si="13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4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4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4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4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4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5">+C51+C52+C53+C54+C55+C56+C57+C58+C59</f>
        <v>0</v>
      </c>
      <c r="D50" s="24">
        <f t="shared" ref="D50:N50" si="16">+D51+D52+D53+D54+D55+D56+D57+D58+D59</f>
        <v>0</v>
      </c>
      <c r="E50" s="24">
        <f t="shared" si="16"/>
        <v>0</v>
      </c>
      <c r="F50" s="24">
        <f t="shared" si="16"/>
        <v>0</v>
      </c>
      <c r="G50" s="24">
        <f t="shared" si="16"/>
        <v>0</v>
      </c>
      <c r="H50" s="24">
        <f t="shared" si="16"/>
        <v>0</v>
      </c>
      <c r="I50" s="24">
        <f t="shared" si="16"/>
        <v>0</v>
      </c>
      <c r="J50" s="24">
        <f t="shared" si="16"/>
        <v>0</v>
      </c>
      <c r="K50" s="30">
        <f>+K51+K52+K53+K54+K55+K57+K58+K59+K56</f>
        <v>0</v>
      </c>
      <c r="L50" s="24">
        <f t="shared" si="16"/>
        <v>0</v>
      </c>
      <c r="M50" s="24">
        <f t="shared" si="16"/>
        <v>0</v>
      </c>
      <c r="N50" s="24">
        <f t="shared" si="16"/>
        <v>225000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4"/>
        <v>225000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4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4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4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4"/>
        <v>0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4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4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4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4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7">+C61+C62+C63+C64</f>
        <v>0</v>
      </c>
      <c r="D60" s="18">
        <f t="shared" ref="D60:N60" si="18">+D61+D62+D63+D64</f>
        <v>0</v>
      </c>
      <c r="E60" s="18">
        <f t="shared" si="18"/>
        <v>0</v>
      </c>
      <c r="F60" s="18">
        <f t="shared" si="18"/>
        <v>0</v>
      </c>
      <c r="G60" s="18">
        <f t="shared" si="18"/>
        <v>0</v>
      </c>
      <c r="H60" s="18">
        <f t="shared" si="18"/>
        <v>0</v>
      </c>
      <c r="I60" s="18">
        <f t="shared" si="18"/>
        <v>0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0</v>
      </c>
      <c r="N60" s="18">
        <f t="shared" si="18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4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4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4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4"/>
        <v>0</v>
      </c>
    </row>
    <row r="65" spans="1:14">
      <c r="A65" s="42" t="s">
        <v>58</v>
      </c>
      <c r="B65" s="24">
        <f>+B66+B67</f>
        <v>0</v>
      </c>
      <c r="C65" s="24">
        <f t="shared" ref="C65" si="19">+C66+C67</f>
        <v>0</v>
      </c>
      <c r="D65" s="24">
        <f t="shared" ref="D65:M65" si="20">+D66+D67</f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 t="shared" si="20"/>
        <v>0</v>
      </c>
      <c r="L65" s="24">
        <f t="shared" si="20"/>
        <v>0</v>
      </c>
      <c r="M65" s="24">
        <f t="shared" si="20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4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3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4"/>
        <v>0</v>
      </c>
    </row>
    <row r="68" spans="1:14">
      <c r="A68" s="42" t="s">
        <v>61</v>
      </c>
      <c r="B68" s="24">
        <f>+B69+B70+B71</f>
        <v>0</v>
      </c>
      <c r="C68" s="24">
        <f t="shared" ref="C68" si="21">+C69+C70+C71</f>
        <v>0</v>
      </c>
      <c r="D68" s="24">
        <f t="shared" ref="D68:N68" si="22">+D69+D70+D71</f>
        <v>0</v>
      </c>
      <c r="E68" s="24">
        <f t="shared" si="22"/>
        <v>0</v>
      </c>
      <c r="F68" s="24">
        <f t="shared" si="22"/>
        <v>0</v>
      </c>
      <c r="G68" s="24">
        <f t="shared" si="22"/>
        <v>0</v>
      </c>
      <c r="H68" s="24">
        <f t="shared" si="22"/>
        <v>0</v>
      </c>
      <c r="I68" s="24">
        <f t="shared" si="22"/>
        <v>0</v>
      </c>
      <c r="J68" s="24">
        <f t="shared" si="22"/>
        <v>0</v>
      </c>
      <c r="K68" s="24">
        <f t="shared" si="22"/>
        <v>0</v>
      </c>
      <c r="L68" s="24">
        <f t="shared" si="22"/>
        <v>0</v>
      </c>
      <c r="M68" s="24">
        <f t="shared" si="22"/>
        <v>0</v>
      </c>
      <c r="N68" s="24">
        <f t="shared" si="22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4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3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4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3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4"/>
        <v>0</v>
      </c>
    </row>
    <row r="72" spans="1:14">
      <c r="A72" s="41" t="s">
        <v>67</v>
      </c>
      <c r="B72" s="24">
        <f>+B73+B76+B79</f>
        <v>0</v>
      </c>
      <c r="C72" s="24">
        <f t="shared" ref="C72" si="23">+C73+C76+C79</f>
        <v>0</v>
      </c>
      <c r="D72" s="24">
        <f t="shared" ref="D72:N72" si="24">+D73+D76+D79</f>
        <v>0</v>
      </c>
      <c r="E72" s="24">
        <f t="shared" si="24"/>
        <v>0</v>
      </c>
      <c r="F72" s="24">
        <f t="shared" si="24"/>
        <v>0</v>
      </c>
      <c r="G72" s="24">
        <f t="shared" si="24"/>
        <v>0</v>
      </c>
      <c r="H72" s="24">
        <f t="shared" si="24"/>
        <v>0</v>
      </c>
      <c r="I72" s="24">
        <f t="shared" si="24"/>
        <v>0</v>
      </c>
      <c r="J72" s="24">
        <f t="shared" si="24"/>
        <v>0</v>
      </c>
      <c r="K72" s="24">
        <f t="shared" si="24"/>
        <v>0</v>
      </c>
      <c r="L72" s="24">
        <f t="shared" si="24"/>
        <v>0</v>
      </c>
      <c r="M72" s="24">
        <f t="shared" si="24"/>
        <v>0</v>
      </c>
      <c r="N72" s="24">
        <f t="shared" si="24"/>
        <v>0</v>
      </c>
    </row>
    <row r="73" spans="1:14">
      <c r="A73" s="42" t="s">
        <v>68</v>
      </c>
      <c r="B73" s="24">
        <f>+B74+B75</f>
        <v>0</v>
      </c>
      <c r="C73" s="24">
        <f t="shared" ref="C73" si="25">+C74+C75</f>
        <v>0</v>
      </c>
      <c r="D73" s="24">
        <f t="shared" ref="D73:N73" si="26">+D74+D75</f>
        <v>0</v>
      </c>
      <c r="E73" s="24">
        <f t="shared" si="26"/>
        <v>0</v>
      </c>
      <c r="F73" s="24">
        <f t="shared" si="26"/>
        <v>0</v>
      </c>
      <c r="G73" s="24">
        <f t="shared" si="26"/>
        <v>0</v>
      </c>
      <c r="H73" s="24">
        <f t="shared" si="26"/>
        <v>0</v>
      </c>
      <c r="I73" s="24">
        <f t="shared" si="26"/>
        <v>0</v>
      </c>
      <c r="J73" s="24">
        <f t="shared" si="26"/>
        <v>0</v>
      </c>
      <c r="K73" s="24">
        <f t="shared" si="26"/>
        <v>0</v>
      </c>
      <c r="L73" s="24">
        <f t="shared" si="26"/>
        <v>0</v>
      </c>
      <c r="M73" s="24">
        <f t="shared" si="26"/>
        <v>0</v>
      </c>
      <c r="N73" s="24">
        <f t="shared" si="26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4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4"/>
        <v>0</v>
      </c>
    </row>
    <row r="76" spans="1:14">
      <c r="A76" s="42" t="s">
        <v>71</v>
      </c>
      <c r="B76" s="24">
        <f>+B77+B78</f>
        <v>0</v>
      </c>
      <c r="C76" s="24">
        <f t="shared" ref="C76" si="27">+C77+C78</f>
        <v>0</v>
      </c>
      <c r="D76" s="24">
        <f t="shared" ref="D76:M76" si="28">+D77+D78</f>
        <v>0</v>
      </c>
      <c r="E76" s="24">
        <f t="shared" si="28"/>
        <v>0</v>
      </c>
      <c r="F76" s="24">
        <f t="shared" si="28"/>
        <v>0</v>
      </c>
      <c r="G76" s="24">
        <f t="shared" si="28"/>
        <v>0</v>
      </c>
      <c r="H76" s="24">
        <f t="shared" si="28"/>
        <v>0</v>
      </c>
      <c r="I76" s="24">
        <f t="shared" si="28"/>
        <v>0</v>
      </c>
      <c r="J76" s="24">
        <f t="shared" si="28"/>
        <v>0</v>
      </c>
      <c r="K76" s="24">
        <f t="shared" si="28"/>
        <v>0</v>
      </c>
      <c r="L76" s="24">
        <f t="shared" si="28"/>
        <v>0</v>
      </c>
      <c r="M76" s="24">
        <f t="shared" si="28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4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4"/>
        <v>0</v>
      </c>
    </row>
    <row r="79" spans="1:14">
      <c r="A79" s="42" t="s">
        <v>74</v>
      </c>
      <c r="B79" s="24">
        <f>+B80</f>
        <v>0</v>
      </c>
      <c r="C79" s="24">
        <f t="shared" ref="C79" si="29">+C80</f>
        <v>0</v>
      </c>
      <c r="D79" s="24">
        <f t="shared" ref="D79:M79" si="30">+D80</f>
        <v>0</v>
      </c>
      <c r="E79" s="24">
        <f t="shared" si="30"/>
        <v>0</v>
      </c>
      <c r="F79" s="24">
        <f t="shared" si="30"/>
        <v>0</v>
      </c>
      <c r="G79" s="24">
        <f t="shared" si="30"/>
        <v>0</v>
      </c>
      <c r="H79" s="24">
        <f t="shared" si="30"/>
        <v>0</v>
      </c>
      <c r="I79" s="24">
        <f t="shared" si="30"/>
        <v>0</v>
      </c>
      <c r="J79" s="24">
        <f t="shared" si="30"/>
        <v>0</v>
      </c>
      <c r="K79" s="24">
        <f t="shared" si="30"/>
        <v>0</v>
      </c>
      <c r="L79" s="24">
        <f t="shared" si="30"/>
        <v>0</v>
      </c>
      <c r="M79" s="24">
        <f t="shared" si="30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4"/>
        <v>0</v>
      </c>
    </row>
    <row r="81" spans="1:14">
      <c r="A81" s="44" t="s">
        <v>65</v>
      </c>
      <c r="B81" s="21">
        <f>+B7</f>
        <v>14242901</v>
      </c>
      <c r="C81" s="21">
        <f t="shared" ref="C81" si="31">+C7</f>
        <v>22622447.649999999</v>
      </c>
      <c r="D81" s="21">
        <f t="shared" ref="D81:M81" si="32">+D7</f>
        <v>0</v>
      </c>
      <c r="E81" s="21">
        <f t="shared" si="32"/>
        <v>0</v>
      </c>
      <c r="F81" s="21">
        <f>+F7</f>
        <v>0</v>
      </c>
      <c r="G81" s="21">
        <f t="shared" si="32"/>
        <v>0</v>
      </c>
      <c r="H81" s="21">
        <f t="shared" si="32"/>
        <v>0</v>
      </c>
      <c r="I81" s="21">
        <f t="shared" si="32"/>
        <v>0</v>
      </c>
      <c r="J81" s="21">
        <f t="shared" si="32"/>
        <v>0</v>
      </c>
      <c r="K81" s="21">
        <f t="shared" si="32"/>
        <v>0</v>
      </c>
      <c r="L81" s="21">
        <f t="shared" si="32"/>
        <v>0</v>
      </c>
      <c r="M81" s="21">
        <f t="shared" si="32"/>
        <v>0</v>
      </c>
      <c r="N81" s="21">
        <f>+N7</f>
        <v>36865348.649999999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2023-03-02T14:47:16Z</cp:lastPrinted>
  <dcterms:created xsi:type="dcterms:W3CDTF">2021-07-29T18:58:50Z</dcterms:created>
  <dcterms:modified xsi:type="dcterms:W3CDTF">2023-03-03T15:08:07Z</dcterms:modified>
</cp:coreProperties>
</file>